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4-MAYO 2025\"/>
    </mc:Choice>
  </mc:AlternateContent>
  <bookViews>
    <workbookView xWindow="0" yWindow="0" windowWidth="14385" windowHeight="11445" activeTab="1"/>
  </bookViews>
  <sheets>
    <sheet name="PAGOS PROVEEDORES" sheetId="1" r:id="rId1"/>
    <sheet name="Hoja1" sheetId="2" r:id="rId2"/>
  </sheets>
  <definedNames>
    <definedName name="_xlnm.Print_Area" localSheetId="0">'PAGOS PROVEEDORES'!$A$1:$J$92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2" l="1"/>
  <c r="B93" i="2"/>
  <c r="F39" i="2"/>
  <c r="E39" i="2"/>
  <c r="E56" i="2"/>
  <c r="C54" i="2"/>
  <c r="B54" i="2"/>
  <c r="H73" i="1" l="1"/>
  <c r="F73" i="1"/>
  <c r="C39" i="2" l="1"/>
  <c r="B39" i="2"/>
  <c r="C27" i="2"/>
  <c r="B27" i="2"/>
  <c r="C56" i="2" l="1"/>
  <c r="B45" i="2"/>
  <c r="E45" i="2" s="1"/>
  <c r="C45" i="2"/>
  <c r="F45" i="2" s="1"/>
  <c r="B56" i="2"/>
  <c r="I73" i="1" l="1"/>
  <c r="B59" i="2" l="1"/>
  <c r="E57" i="2"/>
  <c r="B58" i="2"/>
  <c r="B96" i="2" s="1"/>
  <c r="B100" i="2" s="1"/>
  <c r="C58" i="2"/>
  <c r="C96" i="2" s="1"/>
  <c r="C100" i="2" s="1"/>
  <c r="F56" i="2"/>
  <c r="F57" i="2" s="1"/>
</calcChain>
</file>

<file path=xl/sharedStrings.xml><?xml version="1.0" encoding="utf-8"?>
<sst xmlns="http://schemas.openxmlformats.org/spreadsheetml/2006/main" count="342" uniqueCount="209">
  <si>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</si>
  <si>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</si>
  <si>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</si>
  <si>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</si>
  <si>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</si>
  <si>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</si>
  <si>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</si>
  <si>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</si>
  <si>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</si>
  <si>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</si>
  <si>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</si>
  <si>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</si>
  <si>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</si>
  <si>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</si>
  <si>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</si>
  <si>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</si>
  <si>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</si>
  <si>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</si>
  <si>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</si>
  <si>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</si>
  <si>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</si>
  <si>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</si>
  <si>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</si>
  <si>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</si>
  <si>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</si>
  <si>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</si>
  <si>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</si>
  <si>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</si>
  <si>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</si>
  <si>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</si>
  <si>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</si>
  <si>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</si>
  <si>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</si>
  <si>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COMPLETADO</t>
  </si>
  <si>
    <t>DISTRIBUIDORA LAGARES, SRL.</t>
  </si>
  <si>
    <t>PLANETA AZUL, S.A.</t>
  </si>
  <si>
    <t>COMPAÑÍA DOMINICANA DE TELEFONOS (TABLETS)</t>
  </si>
  <si>
    <t>COMPAÑÍA DOMINICANA DE TELEFONOS (FIJOS)</t>
  </si>
  <si>
    <t>COMPAÑÍA DOMINICANA DE TELEFONOS (FLOTA)</t>
  </si>
  <si>
    <t>CEO SOLUTIONS CO, SRL.</t>
  </si>
  <si>
    <t>EDESUR DOMINICANA, S.A.</t>
  </si>
  <si>
    <t>PLANTA FISICA PINERA, SRL.</t>
  </si>
  <si>
    <t>MAGNA MOTORS, S.A.</t>
  </si>
  <si>
    <t>P.A. CATERING, SRL.</t>
  </si>
  <si>
    <t>VIAMAR, S.A.</t>
  </si>
  <si>
    <t>C&amp;E PRESUPUESTOS Y CONSTRUCCIONES, S.A.</t>
  </si>
  <si>
    <t>MENOS</t>
  </si>
  <si>
    <t>CUENTAS POR PAGAR A PROVEEDORES AL 31 DE MAYO 2025</t>
  </si>
  <si>
    <t>CARLOS ALBERTO SATURRIA</t>
  </si>
  <si>
    <t>CARMEN ENICIA CHEVALIER</t>
  </si>
  <si>
    <t>GABRIEL OSIRIS PARRA</t>
  </si>
  <si>
    <t>SERVICIO SISTEMA MOTRIZ</t>
  </si>
  <si>
    <t>TROVASA HAND WASH</t>
  </si>
  <si>
    <t>WIND TELECOM, S.A.</t>
  </si>
  <si>
    <t>COMUNICACIONES Y REDES DE SANTO DOMINGO.</t>
  </si>
  <si>
    <t>ALL OFFICE SOLUTIONS TS, SRL.</t>
  </si>
  <si>
    <t>BIG FILMS, SRL.</t>
  </si>
  <si>
    <t>AH EDITORA OFFSER, SRL.</t>
  </si>
  <si>
    <t>MUNDO INDUSTRIAL, SRL.</t>
  </si>
  <si>
    <t>VARGAS SERVICIOS DE CATERING</t>
  </si>
  <si>
    <t>SERVICIO TELEFONICOS TABLETS</t>
  </si>
  <si>
    <t>SERVICIO TELEFONICOS  FIJOS</t>
  </si>
  <si>
    <t>SERVICIOS DE INTERNTET  (FLOTAS)</t>
  </si>
  <si>
    <t>EDITORA EL NUEVO DIARIO</t>
  </si>
  <si>
    <t>GTG INDUSTRIAL, SRL.</t>
  </si>
  <si>
    <t>PROLIMPISO, SRL.</t>
  </si>
  <si>
    <t>SUSANA ALT. BERNABE GONZALEZ</t>
  </si>
  <si>
    <t xml:space="preserve">ALDO RAFAEL MERCEDES </t>
  </si>
  <si>
    <t>EDITORA DEL CARIBE, C POR A.</t>
  </si>
  <si>
    <t>PUNTO DI TECHNOLOGIES, SRL.</t>
  </si>
  <si>
    <t>SUPRA SOLUTIONS, SRL.</t>
  </si>
  <si>
    <t>AURIBEL MERA TAVAREZ</t>
  </si>
  <si>
    <t>WENDY MARIANA GOMEZ</t>
  </si>
  <si>
    <t>TROVASA HAND WASH, SRL.</t>
  </si>
  <si>
    <t>INDUSTRIAS BANILEJAS, SAS.</t>
  </si>
  <si>
    <t>COMPUOFFICE DOMINICANAN, SRL.</t>
  </si>
  <si>
    <t>SUMINISTRO BOTELLONES DE AGUA.</t>
  </si>
  <si>
    <t>E450000010287 E450000010658 E450000010690 E450000013254 E450000010753</t>
  </si>
  <si>
    <t>02/04/2025 09/04/2025 23/04/2025 21/04/2025 30/04/2025</t>
  </si>
  <si>
    <t>SUMINISTRO DE CAFÉ</t>
  </si>
  <si>
    <t>E450000004362</t>
  </si>
  <si>
    <t>ADQUISICION DE CONSUMIBLES PARA IMPRESORA.</t>
  </si>
  <si>
    <t>E450000000691</t>
  </si>
  <si>
    <t>ADQUISICION MATERIAL DESECHABLE.</t>
  </si>
  <si>
    <t>B1500004918</t>
  </si>
  <si>
    <t xml:space="preserve"> SERVICIO DE MANTENIMIENTO DE PUERTAS Y VENTANAS.</t>
  </si>
  <si>
    <t>B1500000154 B1500000155</t>
  </si>
  <si>
    <t>SERVICIO DE FUMIGACION</t>
  </si>
  <si>
    <t>B1500000707</t>
  </si>
  <si>
    <t>SERVICIO SISTEMAS DE NAVEGACION GPS.</t>
  </si>
  <si>
    <t>B1500000502</t>
  </si>
  <si>
    <t>SERVICIO DE MANTENIMIENTO PREVENTIVO</t>
  </si>
  <si>
    <t>B1500000172</t>
  </si>
  <si>
    <t>B1500001309</t>
  </si>
  <si>
    <t>LUISA OLIVA NAVARRO TAVARES</t>
  </si>
  <si>
    <t>HONORARIOS POR SERVICIOS PRESTADO</t>
  </si>
  <si>
    <t>B1100000248</t>
  </si>
  <si>
    <t>B1100000249</t>
  </si>
  <si>
    <t>B1100000250</t>
  </si>
  <si>
    <t>MARISOL TOBAL</t>
  </si>
  <si>
    <t>VICTOR GARCIA AIRE ACONDICIONADO</t>
  </si>
  <si>
    <t>SERVICIOS DE LAVADOS DE VEHICULOS.</t>
  </si>
  <si>
    <t>B1500001696</t>
  </si>
  <si>
    <t>DISLA URIBE KONCEPTO, SRL</t>
  </si>
  <si>
    <t>ADQUISICION ABASTECIMIENTO DE ALMUERZOS PAR EL PERSONAL MILITAR.</t>
  </si>
  <si>
    <t>B1500003831</t>
  </si>
  <si>
    <t>PUNTO DO TECHNOLOGIES, SRL.</t>
  </si>
  <si>
    <t>B11000000247</t>
  </si>
  <si>
    <t>B1500000145</t>
  </si>
  <si>
    <t xml:space="preserve"> CONSTRUCCION EDIFICIO CUBICACION NO. 7</t>
  </si>
  <si>
    <t>B1100000242</t>
  </si>
  <si>
    <t>B1500001028</t>
  </si>
  <si>
    <t>B1100000243</t>
  </si>
  <si>
    <t>SERVICIO SISTEMA MOTRIZ A.M.G. EIRL.</t>
  </si>
  <si>
    <t>SERVICIOS DE MANTENIMIENTOS Y/O REPARACIONES DE VEHICULOS.</t>
  </si>
  <si>
    <t>B1500005357 B1500005358 B1500005359 B1500005360 B1500005361 B1500005362 B1500005363 B1500005364 B1500005365</t>
  </si>
  <si>
    <t>SERVICIO POR LAVADO DE VEHICULOS DEL TSE.</t>
  </si>
  <si>
    <t>B1500001665</t>
  </si>
  <si>
    <t>SERVICIOS CONTRATADOS DE INTERNET.</t>
  </si>
  <si>
    <t>SERVICIO DE REPETIDORA CON SU FRECUENCIA A NIVEL DE SANTO DOMINGO.</t>
  </si>
  <si>
    <t>B1500000768</t>
  </si>
  <si>
    <t>ALQUILER DE EQUIPOS TECNOLOGICOS.</t>
  </si>
  <si>
    <t>B1500002775</t>
  </si>
  <si>
    <t>SERVICIO DE ALQUILER Y PRODUCCION AUDIOVISUAL PUESTA EN CIRCULACION JUSTICIA ELECTORAL.</t>
  </si>
  <si>
    <t>B1500000300</t>
  </si>
  <si>
    <t>SERVICIO DE MANTENIMIENTO Y/O REPARACIONES DE VEHICULOS.</t>
  </si>
  <si>
    <t>E450000005426</t>
  </si>
  <si>
    <t>SERVICIO DE IMPRESIÓN.</t>
  </si>
  <si>
    <t>B1500000544</t>
  </si>
  <si>
    <t>ADQUISICION DE MATERIALES FERRETEROS A MIPYMES.</t>
  </si>
  <si>
    <t>B1500000517</t>
  </si>
  <si>
    <t>SERVICIOS DE CATERING</t>
  </si>
  <si>
    <t>B1500001750</t>
  </si>
  <si>
    <t>E450000074653</t>
  </si>
  <si>
    <t>E450000073979</t>
  </si>
  <si>
    <t>E450000073997</t>
  </si>
  <si>
    <t>SERVICIO DE ENERGIA ELECTRICA.</t>
  </si>
  <si>
    <t>E450000033116</t>
  </si>
  <si>
    <t>SUSCRIPCION ANUAL PUBLICIDAD</t>
  </si>
  <si>
    <t>E450000000503</t>
  </si>
  <si>
    <t>ADQUISICION DE PRODUCTOS DE PAPEL</t>
  </si>
  <si>
    <t>B1500001463</t>
  </si>
  <si>
    <t>B1100000246</t>
  </si>
  <si>
    <t>B1100000245</t>
  </si>
  <si>
    <t>RENOVACION SERVICIO DE SUSCRIPCION ANUAL.</t>
  </si>
  <si>
    <t>B1500006308</t>
  </si>
  <si>
    <t>E450000001363 E450000001364 E450000001408</t>
  </si>
  <si>
    <t>08/04/2025 03/04/2025 15/04/2025</t>
  </si>
  <si>
    <t>ADQUISICION DE AZUCA, LECHE Y DESECHABLES.</t>
  </si>
  <si>
    <t>B15000004917</t>
  </si>
  <si>
    <t>HYL,SA</t>
  </si>
  <si>
    <t>ADQUISICION DE NEUMATICOS</t>
  </si>
  <si>
    <t>E45000000531</t>
  </si>
  <si>
    <t>GRUPO HYL,SA</t>
  </si>
  <si>
    <t>B1500000780</t>
  </si>
  <si>
    <t>JOSE AUGUSTO CABRERA JIMENEZ</t>
  </si>
  <si>
    <t>B1500000055</t>
  </si>
  <si>
    <t>JOSE AUGUSTO CABRERA</t>
  </si>
  <si>
    <t>VICTOR GARCIA AIRE ACONDICIONADO, SRL</t>
  </si>
  <si>
    <t>AQUISICION E INSTALACION AIRES ACONDICIONADOS</t>
  </si>
  <si>
    <t>E450000000091</t>
  </si>
  <si>
    <t>SERVICIO DE CATERING</t>
  </si>
  <si>
    <t>E450000000577</t>
  </si>
  <si>
    <t>ITCORP GONGLOSS, SRL.</t>
  </si>
  <si>
    <t>SUSCRIPCION ANUAL ZOOM BUSSINES</t>
  </si>
  <si>
    <t>E450000000078</t>
  </si>
  <si>
    <t>ROBERTO ENCARNACION DE OLEO</t>
  </si>
  <si>
    <t>B1500000101</t>
  </si>
  <si>
    <t>HUMANO SEGUROS, S.A.</t>
  </si>
  <si>
    <t>SERVICIO POLIZA DE SEGUROS</t>
  </si>
  <si>
    <t>E450000004574 E450000004573</t>
  </si>
  <si>
    <t>HUMANO SEGUROS, S,A.</t>
  </si>
  <si>
    <t>INSTITUTO DE AUDITORES INTERNOS, REP.DOM.</t>
  </si>
  <si>
    <t>CONGRESO REGIONAL DE AUDITORIA INTERNA.</t>
  </si>
  <si>
    <t>B1500000756</t>
  </si>
  <si>
    <t>INSTITUTO DE CONTADORE SPUBLICOS</t>
  </si>
  <si>
    <t>GOBERNACION CIVIL PROV. DE SNATIAGO</t>
  </si>
  <si>
    <t>DELTA COMERCIAL, S.A.</t>
  </si>
  <si>
    <t>DISLA URIBE KONCEPTO, SRL.</t>
  </si>
  <si>
    <t>ROSARIO Y PICHARDO, SRL.</t>
  </si>
  <si>
    <t>TRANSA TRANSPORTE DEL CARIBE</t>
  </si>
  <si>
    <t>SOLUCIONES TECNOLOGICAS EMPRESARIALES, SRL.</t>
  </si>
  <si>
    <t>SERVICIO DE REPARACION DE IMPRESORA</t>
  </si>
  <si>
    <t>B1500001882</t>
  </si>
  <si>
    <t>B1500003836</t>
  </si>
  <si>
    <t>ADQUISICION DE BOLETSO AEREOS.</t>
  </si>
  <si>
    <t>B1500002047 B1500002054</t>
  </si>
  <si>
    <t>02/05/2025 12/05/2025</t>
  </si>
  <si>
    <t>E450000000589 E450000000588 E450000000587 E450000000578</t>
  </si>
  <si>
    <t>SERVICIO DE MANTENIMIENTOS Y/O REPARACAIONES DE VEHICULOS</t>
  </si>
  <si>
    <t>E450000003084</t>
  </si>
  <si>
    <t>GOBERNACION CIVIL PROV. DE SANTIAGO</t>
  </si>
  <si>
    <t>MANTENIMIENTO EDIFICIO GUBERNAMENTAL</t>
  </si>
  <si>
    <t>B1500000347</t>
  </si>
  <si>
    <t>WENDY MARIANA GOMEZ RIVERA</t>
  </si>
  <si>
    <t>B1100000251 B1100000252</t>
  </si>
  <si>
    <t>B1500000019</t>
  </si>
  <si>
    <t>E450000001069</t>
  </si>
  <si>
    <t>COMUNICACIONES Y REDES DE SANTO DOMINGO,SRL.</t>
  </si>
  <si>
    <t>VARGAS SERVICIOS DE CATERING, SRL.</t>
  </si>
  <si>
    <t>EDITORA EL NUEVO DIARIO, S.A.</t>
  </si>
  <si>
    <t>19/05/2025 19/05/2025 19/05/2025 14/05/2025</t>
  </si>
  <si>
    <t>TRANSCA TRANSPORTE DEL CARIBE, SRL.</t>
  </si>
  <si>
    <t>YINAELIS VIRGINIA CONTRERAS CARVAJAL.</t>
  </si>
  <si>
    <t>B1500000061</t>
  </si>
  <si>
    <t>INSTITUTO POSTA DOMINICANO (IMPOSDOM)</t>
  </si>
  <si>
    <t>SERVICIO ALQUILER DE PARQUEO</t>
  </si>
  <si>
    <t>B1500002720</t>
  </si>
  <si>
    <t>INSTITUTO POSTAL DOMINICANO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</si>
</sst>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43" fontId="6" fillId="0" borderId="5" xfId="2" applyFont="1" applyBorder="1"/>
    <xf numFmtId="49" fontId="13" fillId="0" borderId="5" xfId="2" applyNumberFormat="1" applyFont="1" applyBorder="1"/>
    <xf numFmtId="43" fontId="1" fillId="0" borderId="0" xfId="2" applyFont="1"/>
    <xf numFmtId="43" fontId="6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9" fontId="0" fillId="0" borderId="0" xfId="2" applyNumberFormat="1" applyFont="1"/>
    <xf numFmtId="164" fontId="14" fillId="0" borderId="3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3" fontId="16" fillId="2" borderId="2" xfId="0" applyNumberFormat="1" applyFont="1" applyFill="1" applyBorder="1"/>
    <xf numFmtId="43" fontId="16" fillId="2" borderId="1" xfId="0" applyNumberFormat="1" applyFont="1" applyFill="1" applyBorder="1"/>
    <xf numFmtId="0" fontId="17" fillId="0" borderId="0" xfId="0" applyFont="1"/>
    <xf numFmtId="0" fontId="17" fillId="0" borderId="0" xfId="0" applyFont="1" applyBorder="1"/>
    <xf numFmtId="14" fontId="14" fillId="0" borderId="1" xfId="2" applyNumberFormat="1" applyFont="1" applyBorder="1" applyAlignment="1">
      <alignment horizontal="left" vertical="center" wrapText="1"/>
    </xf>
    <xf numFmtId="43" fontId="14" fillId="0" borderId="3" xfId="2" applyFont="1" applyBorder="1" applyAlignment="1">
      <alignment horizontal="left" vertical="center"/>
    </xf>
    <xf numFmtId="43" fontId="0" fillId="0" borderId="0" xfId="2" applyNumberFormat="1" applyFont="1"/>
    <xf numFmtId="43" fontId="13" fillId="0" borderId="0" xfId="2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showGridLines="0" view="pageBreakPreview" topLeftCell="F72" zoomScale="50" zoomScaleNormal="50" zoomScaleSheetLayoutView="50" workbookViewId="0">
      <selection activeCell="H73" sqref="H73"/>
    </sheetView>
  </sheetViews>
  <sheetFormatPr baseColWidth="10" defaultRowHeight="15" x14ac:dyDescent="0.25"/>
  <cols>
    <col min="1" max="1" width="13" customWidth="1"/>
    <col min="2" max="2" width="98.85546875" customWidth="1"/>
    <col min="3" max="3" width="98.7109375" customWidth="1"/>
    <col min="4" max="4" width="58.42578125" customWidth="1"/>
    <col min="5" max="5" width="58" customWidth="1"/>
    <col min="6" max="6" width="54.7109375" customWidth="1"/>
    <col min="7" max="7" width="47.42578125" customWidth="1"/>
    <col min="8" max="8" width="53.5703125" customWidth="1"/>
    <col min="9" max="9" width="26.7109375" customWidth="1"/>
    <col min="10" max="10" width="71.5703125" customWidth="1"/>
    <col min="11" max="11" width="25.28515625" bestFit="1" customWidth="1"/>
    <col min="12" max="12" width="14.570312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1"/>
    </row>
    <row r="2" spans="1:12" x14ac:dyDescent="0.25">
      <c r="B2" s="1"/>
      <c r="C2" s="1"/>
      <c r="D2" s="1"/>
      <c r="E2" s="1"/>
      <c r="F2" s="1"/>
      <c r="G2" s="1"/>
      <c r="H2" s="1"/>
      <c r="I2" s="1"/>
      <c r="J2" s="1"/>
    </row>
    <row r="3" spans="1:12" x14ac:dyDescent="0.25">
      <c r="B3" s="1"/>
      <c r="C3" s="1"/>
      <c r="D3" s="1"/>
      <c r="E3" s="1"/>
      <c r="F3" s="1"/>
      <c r="G3" s="1"/>
      <c r="H3" s="1"/>
      <c r="I3" s="1"/>
      <c r="J3" s="1"/>
    </row>
    <row r="4" spans="1:12" ht="34.5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2" ht="34.5" x14ac:dyDescent="0.4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34.5" x14ac:dyDescent="0.4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2" ht="34.5" x14ac:dyDescent="0.4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2" ht="35.25" x14ac:dyDescent="0.5">
      <c r="A8" s="61" t="s">
        <v>10</v>
      </c>
      <c r="B8" s="61"/>
      <c r="C8" s="61"/>
      <c r="D8" s="61"/>
      <c r="E8" s="61"/>
      <c r="F8" s="61"/>
      <c r="G8" s="61"/>
      <c r="H8" s="61"/>
      <c r="I8" s="61"/>
      <c r="J8" s="61"/>
    </row>
    <row r="9" spans="1:12" ht="35.25" x14ac:dyDescent="0.5">
      <c r="A9" s="61" t="s">
        <v>15</v>
      </c>
      <c r="B9" s="61"/>
      <c r="C9" s="61"/>
      <c r="D9" s="61"/>
      <c r="E9" s="61"/>
      <c r="F9" s="61"/>
      <c r="G9" s="61"/>
      <c r="H9" s="61"/>
      <c r="I9" s="61"/>
      <c r="J9" s="61"/>
    </row>
    <row r="10" spans="1:12" ht="35.25" x14ac:dyDescent="0.5">
      <c r="A10" s="61" t="s">
        <v>47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2" ht="35.25" x14ac:dyDescent="0.5">
      <c r="A11" s="61" t="s">
        <v>0</v>
      </c>
      <c r="B11" s="61"/>
      <c r="C11" s="61"/>
      <c r="D11" s="61"/>
      <c r="E11" s="61"/>
      <c r="F11" s="61"/>
      <c r="G11" s="61"/>
      <c r="H11" s="61"/>
      <c r="I11" s="61"/>
      <c r="J11" s="61"/>
    </row>
    <row r="12" spans="1:12" ht="35.25" thickBo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2" ht="162" customHeight="1" thickBot="1" x14ac:dyDescent="0.3">
      <c r="A13" s="11" t="s">
        <v>16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21</v>
      </c>
      <c r="H13" s="12" t="s">
        <v>6</v>
      </c>
      <c r="I13" s="12" t="s">
        <v>7</v>
      </c>
      <c r="J13" s="12" t="s">
        <v>14</v>
      </c>
      <c r="L13" s="3"/>
    </row>
    <row r="14" spans="1:12" s="5" customFormat="1" ht="237.75" customHeight="1" thickBot="1" x14ac:dyDescent="0.3">
      <c r="A14" s="13">
        <v>1</v>
      </c>
      <c r="B14" s="29" t="s">
        <v>48</v>
      </c>
      <c r="C14" s="30" t="s">
        <v>95</v>
      </c>
      <c r="D14" s="31" t="s">
        <v>110</v>
      </c>
      <c r="E14" s="32">
        <v>45769</v>
      </c>
      <c r="F14" s="33">
        <v>10000</v>
      </c>
      <c r="G14" s="34">
        <v>45778</v>
      </c>
      <c r="H14" s="35">
        <v>9800</v>
      </c>
      <c r="I14" s="35"/>
      <c r="J14" s="36" t="s">
        <v>33</v>
      </c>
      <c r="K14" s="2"/>
      <c r="L14" s="4"/>
    </row>
    <row r="15" spans="1:12" ht="240.75" customHeight="1" thickBot="1" x14ac:dyDescent="0.3">
      <c r="A15" s="14">
        <v>2</v>
      </c>
      <c r="B15" s="29" t="s">
        <v>49</v>
      </c>
      <c r="C15" s="37" t="s">
        <v>95</v>
      </c>
      <c r="D15" s="38" t="s">
        <v>111</v>
      </c>
      <c r="E15" s="39">
        <v>45761</v>
      </c>
      <c r="F15" s="33">
        <v>4720</v>
      </c>
      <c r="G15" s="34">
        <v>45778</v>
      </c>
      <c r="H15" s="33">
        <v>3600</v>
      </c>
      <c r="I15" s="33"/>
      <c r="J15" s="36" t="s">
        <v>33</v>
      </c>
      <c r="K15" s="2"/>
      <c r="L15" s="3"/>
    </row>
    <row r="16" spans="1:12" ht="216.75" customHeight="1" thickBot="1" x14ac:dyDescent="0.3">
      <c r="A16" s="14">
        <v>3</v>
      </c>
      <c r="B16" s="29" t="s">
        <v>50</v>
      </c>
      <c r="C16" s="37" t="s">
        <v>95</v>
      </c>
      <c r="D16" s="38" t="s">
        <v>112</v>
      </c>
      <c r="E16" s="39">
        <v>45769</v>
      </c>
      <c r="F16" s="33">
        <v>15000</v>
      </c>
      <c r="G16" s="34">
        <v>45778</v>
      </c>
      <c r="H16" s="33">
        <v>14700</v>
      </c>
      <c r="I16" s="33"/>
      <c r="J16" s="36" t="s">
        <v>33</v>
      </c>
      <c r="K16" s="2"/>
      <c r="L16" s="3"/>
    </row>
    <row r="17" spans="1:12" ht="408.75" customHeight="1" thickBot="1" x14ac:dyDescent="0.3">
      <c r="A17" s="14">
        <v>4</v>
      </c>
      <c r="B17" s="29" t="s">
        <v>113</v>
      </c>
      <c r="C17" s="37" t="s">
        <v>114</v>
      </c>
      <c r="D17" s="38" t="s">
        <v>115</v>
      </c>
      <c r="E17" s="39">
        <v>45769</v>
      </c>
      <c r="F17" s="33">
        <v>275636.02</v>
      </c>
      <c r="G17" s="34">
        <v>45778</v>
      </c>
      <c r="H17" s="33">
        <v>263956.53999999998</v>
      </c>
      <c r="I17" s="33"/>
      <c r="J17" s="36" t="s">
        <v>33</v>
      </c>
      <c r="K17" s="2"/>
      <c r="L17" s="3"/>
    </row>
    <row r="18" spans="1:12" s="5" customFormat="1" ht="213.75" customHeight="1" thickBot="1" x14ac:dyDescent="0.3">
      <c r="A18" s="14">
        <v>5</v>
      </c>
      <c r="B18" s="29" t="s">
        <v>73</v>
      </c>
      <c r="C18" s="30" t="s">
        <v>116</v>
      </c>
      <c r="D18" s="31" t="s">
        <v>117</v>
      </c>
      <c r="E18" s="32">
        <v>45750</v>
      </c>
      <c r="F18" s="33">
        <v>14351.46</v>
      </c>
      <c r="G18" s="34">
        <v>45778</v>
      </c>
      <c r="H18" s="35">
        <v>13743.35</v>
      </c>
      <c r="I18" s="35"/>
      <c r="J18" s="36" t="s">
        <v>33</v>
      </c>
      <c r="K18" s="2"/>
      <c r="L18" s="4"/>
    </row>
    <row r="19" spans="1:12" ht="215.25" customHeight="1" thickBot="1" x14ac:dyDescent="0.3">
      <c r="A19" s="14">
        <v>6</v>
      </c>
      <c r="B19" s="29" t="s">
        <v>53</v>
      </c>
      <c r="C19" s="37" t="s">
        <v>118</v>
      </c>
      <c r="D19" s="38" t="s">
        <v>197</v>
      </c>
      <c r="E19" s="39">
        <v>45773</v>
      </c>
      <c r="F19" s="33">
        <v>174908.57</v>
      </c>
      <c r="G19" s="34">
        <v>45779</v>
      </c>
      <c r="H19" s="33">
        <v>174908.57</v>
      </c>
      <c r="I19" s="33"/>
      <c r="J19" s="36" t="s">
        <v>33</v>
      </c>
      <c r="K19" s="2"/>
      <c r="L19" s="3"/>
    </row>
    <row r="20" spans="1:12" ht="195.75" customHeight="1" thickBot="1" x14ac:dyDescent="0.3">
      <c r="A20" s="14">
        <v>7</v>
      </c>
      <c r="B20" s="29" t="s">
        <v>198</v>
      </c>
      <c r="C20" s="30" t="s">
        <v>119</v>
      </c>
      <c r="D20" s="38" t="s">
        <v>120</v>
      </c>
      <c r="E20" s="39">
        <v>45751</v>
      </c>
      <c r="F20" s="33">
        <v>14750</v>
      </c>
      <c r="G20" s="34">
        <v>45779</v>
      </c>
      <c r="H20" s="33">
        <v>14125</v>
      </c>
      <c r="I20" s="33"/>
      <c r="J20" s="36" t="s">
        <v>33</v>
      </c>
      <c r="K20" s="2"/>
      <c r="L20" s="3"/>
    </row>
    <row r="21" spans="1:12" ht="216.75" customHeight="1" thickBot="1" x14ac:dyDescent="0.3">
      <c r="A21" s="13">
        <v>8</v>
      </c>
      <c r="B21" s="29" t="s">
        <v>55</v>
      </c>
      <c r="C21" s="37" t="s">
        <v>121</v>
      </c>
      <c r="D21" s="38" t="s">
        <v>122</v>
      </c>
      <c r="E21" s="39">
        <v>45757</v>
      </c>
      <c r="F21" s="33">
        <v>65499.44</v>
      </c>
      <c r="G21" s="34">
        <v>45779</v>
      </c>
      <c r="H21" s="40">
        <v>59726.61</v>
      </c>
      <c r="I21" s="33"/>
      <c r="J21" s="36" t="s">
        <v>33</v>
      </c>
      <c r="K21" s="2"/>
      <c r="L21" s="3"/>
    </row>
    <row r="22" spans="1:12" ht="222.75" customHeight="1" thickBot="1" x14ac:dyDescent="0.3">
      <c r="A22" s="13">
        <v>9</v>
      </c>
      <c r="B22" s="29" t="s">
        <v>56</v>
      </c>
      <c r="C22" s="37" t="s">
        <v>123</v>
      </c>
      <c r="D22" s="38" t="s">
        <v>124</v>
      </c>
      <c r="E22" s="39">
        <v>45772</v>
      </c>
      <c r="F22" s="40">
        <v>247800</v>
      </c>
      <c r="G22" s="34">
        <v>45783</v>
      </c>
      <c r="H22" s="40">
        <v>225960</v>
      </c>
      <c r="I22" s="33"/>
      <c r="J22" s="36" t="s">
        <v>33</v>
      </c>
      <c r="K22" s="2"/>
      <c r="L22" s="3"/>
    </row>
    <row r="23" spans="1:12" ht="198.75" customHeight="1" thickBot="1" x14ac:dyDescent="0.3">
      <c r="A23" s="13">
        <v>10</v>
      </c>
      <c r="B23" s="29" t="s">
        <v>44</v>
      </c>
      <c r="C23" s="37" t="s">
        <v>125</v>
      </c>
      <c r="D23" s="38" t="s">
        <v>126</v>
      </c>
      <c r="E23" s="39">
        <v>45771</v>
      </c>
      <c r="F23" s="40">
        <v>18154.11</v>
      </c>
      <c r="G23" s="34">
        <v>45783</v>
      </c>
      <c r="H23" s="40">
        <v>18154.11</v>
      </c>
      <c r="I23" s="33"/>
      <c r="J23" s="36" t="s">
        <v>33</v>
      </c>
      <c r="K23" s="2"/>
      <c r="L23" s="3"/>
    </row>
    <row r="24" spans="1:12" ht="198.75" customHeight="1" thickBot="1" x14ac:dyDescent="0.3">
      <c r="A24" s="13">
        <v>11</v>
      </c>
      <c r="B24" s="29" t="s">
        <v>57</v>
      </c>
      <c r="C24" s="37" t="s">
        <v>127</v>
      </c>
      <c r="D24" s="38" t="s">
        <v>128</v>
      </c>
      <c r="E24" s="39">
        <v>45772</v>
      </c>
      <c r="F24" s="40">
        <v>53100</v>
      </c>
      <c r="G24" s="34">
        <v>45783</v>
      </c>
      <c r="H24" s="40">
        <v>50850</v>
      </c>
      <c r="I24" s="33"/>
      <c r="J24" s="36" t="s">
        <v>33</v>
      </c>
      <c r="K24" s="2"/>
      <c r="L24" s="3"/>
    </row>
    <row r="25" spans="1:12" ht="240" customHeight="1" thickBot="1" x14ac:dyDescent="0.3">
      <c r="A25" s="13">
        <v>12</v>
      </c>
      <c r="B25" s="29" t="s">
        <v>58</v>
      </c>
      <c r="C25" s="37" t="s">
        <v>129</v>
      </c>
      <c r="D25" s="38" t="s">
        <v>130</v>
      </c>
      <c r="E25" s="39">
        <v>45768</v>
      </c>
      <c r="F25" s="40">
        <v>179902.8</v>
      </c>
      <c r="G25" s="34">
        <v>45783</v>
      </c>
      <c r="H25" s="40">
        <v>172279.8</v>
      </c>
      <c r="I25" s="33"/>
      <c r="J25" s="36" t="s">
        <v>33</v>
      </c>
      <c r="K25" s="2"/>
      <c r="L25" s="3"/>
    </row>
    <row r="26" spans="1:12" ht="189.75" customHeight="1" thickBot="1" x14ac:dyDescent="0.3">
      <c r="A26" s="14">
        <v>13</v>
      </c>
      <c r="B26" s="29" t="s">
        <v>199</v>
      </c>
      <c r="C26" s="37" t="s">
        <v>131</v>
      </c>
      <c r="D26" s="38" t="s">
        <v>132</v>
      </c>
      <c r="E26" s="39">
        <v>45771</v>
      </c>
      <c r="F26" s="40">
        <v>200269.6</v>
      </c>
      <c r="G26" s="41">
        <v>45784</v>
      </c>
      <c r="H26" s="40">
        <v>182618.72</v>
      </c>
      <c r="I26" s="33"/>
      <c r="J26" s="36" t="s">
        <v>33</v>
      </c>
      <c r="K26" s="2"/>
      <c r="L26" s="3"/>
    </row>
    <row r="27" spans="1:12" s="5" customFormat="1" ht="213.75" customHeight="1" thickBot="1" x14ac:dyDescent="0.3">
      <c r="A27" s="13">
        <v>14</v>
      </c>
      <c r="B27" s="29" t="s">
        <v>36</v>
      </c>
      <c r="C27" s="30" t="s">
        <v>60</v>
      </c>
      <c r="D27" s="31" t="s">
        <v>133</v>
      </c>
      <c r="E27" s="32">
        <v>45774</v>
      </c>
      <c r="F27" s="42">
        <v>16341</v>
      </c>
      <c r="G27" s="41">
        <v>45784</v>
      </c>
      <c r="H27" s="42">
        <v>16341</v>
      </c>
      <c r="I27" s="35"/>
      <c r="J27" s="36" t="s">
        <v>33</v>
      </c>
      <c r="K27" s="2"/>
      <c r="L27" s="4"/>
    </row>
    <row r="28" spans="1:12" s="5" customFormat="1" ht="230.25" customHeight="1" thickBot="1" x14ac:dyDescent="0.3">
      <c r="A28" s="13">
        <v>15</v>
      </c>
      <c r="B28" s="29" t="s">
        <v>37</v>
      </c>
      <c r="C28" s="30" t="s">
        <v>61</v>
      </c>
      <c r="D28" s="31" t="s">
        <v>135</v>
      </c>
      <c r="E28" s="32">
        <v>45774</v>
      </c>
      <c r="F28" s="42">
        <v>363541.5</v>
      </c>
      <c r="G28" s="34">
        <v>45784</v>
      </c>
      <c r="H28" s="42">
        <v>363541.5</v>
      </c>
      <c r="I28" s="35"/>
      <c r="J28" s="36" t="s">
        <v>33</v>
      </c>
      <c r="K28" s="2"/>
      <c r="L28" s="4"/>
    </row>
    <row r="29" spans="1:12" s="5" customFormat="1" ht="212.25" customHeight="1" thickBot="1" x14ac:dyDescent="0.3">
      <c r="A29" s="14">
        <v>16</v>
      </c>
      <c r="B29" s="29" t="s">
        <v>38</v>
      </c>
      <c r="C29" s="30" t="s">
        <v>62</v>
      </c>
      <c r="D29" s="31" t="s">
        <v>134</v>
      </c>
      <c r="E29" s="32">
        <v>45774</v>
      </c>
      <c r="F29" s="42">
        <v>251245.71</v>
      </c>
      <c r="G29" s="34">
        <v>45784</v>
      </c>
      <c r="H29" s="42">
        <v>251245.71</v>
      </c>
      <c r="I29" s="35"/>
      <c r="J29" s="36" t="s">
        <v>33</v>
      </c>
      <c r="K29" s="2"/>
      <c r="L29" s="4"/>
    </row>
    <row r="30" spans="1:12" s="5" customFormat="1" ht="207.75" customHeight="1" thickBot="1" x14ac:dyDescent="0.3">
      <c r="A30" s="14">
        <v>17</v>
      </c>
      <c r="B30" s="29" t="s">
        <v>40</v>
      </c>
      <c r="C30" s="30" t="s">
        <v>136</v>
      </c>
      <c r="D30" s="31" t="s">
        <v>137</v>
      </c>
      <c r="E30" s="32">
        <v>45777</v>
      </c>
      <c r="F30" s="42">
        <v>388871.38</v>
      </c>
      <c r="G30" s="34">
        <v>45784</v>
      </c>
      <c r="H30" s="42">
        <v>388871.38</v>
      </c>
      <c r="I30" s="35"/>
      <c r="J30" s="36" t="s">
        <v>33</v>
      </c>
      <c r="K30" s="2"/>
      <c r="L30" s="4"/>
    </row>
    <row r="31" spans="1:12" s="5" customFormat="1" ht="200.25" customHeight="1" thickBot="1" x14ac:dyDescent="0.3">
      <c r="A31" s="14">
        <v>18</v>
      </c>
      <c r="B31" s="29" t="s">
        <v>200</v>
      </c>
      <c r="C31" s="30" t="s">
        <v>138</v>
      </c>
      <c r="D31" s="31" t="s">
        <v>139</v>
      </c>
      <c r="E31" s="32">
        <v>45769</v>
      </c>
      <c r="F31" s="42">
        <v>6050</v>
      </c>
      <c r="G31" s="34">
        <v>45785</v>
      </c>
      <c r="H31" s="42">
        <v>6050</v>
      </c>
      <c r="I31" s="35"/>
      <c r="J31" s="36" t="s">
        <v>33</v>
      </c>
      <c r="K31" s="2"/>
      <c r="L31" s="4"/>
    </row>
    <row r="32" spans="1:12" s="5" customFormat="1" ht="213.75" customHeight="1" thickBot="1" x14ac:dyDescent="0.3">
      <c r="A32" s="14">
        <v>19</v>
      </c>
      <c r="B32" s="29" t="s">
        <v>64</v>
      </c>
      <c r="C32" s="30" t="s">
        <v>83</v>
      </c>
      <c r="D32" s="31" t="s">
        <v>84</v>
      </c>
      <c r="E32" s="32">
        <v>45775</v>
      </c>
      <c r="F32" s="42">
        <v>7316</v>
      </c>
      <c r="G32" s="34">
        <v>45785</v>
      </c>
      <c r="H32" s="42">
        <v>7006</v>
      </c>
      <c r="I32" s="35"/>
      <c r="J32" s="36" t="s">
        <v>33</v>
      </c>
      <c r="K32" s="2"/>
      <c r="L32" s="4"/>
    </row>
    <row r="33" spans="1:12" s="5" customFormat="1" ht="188.25" customHeight="1" thickBot="1" x14ac:dyDescent="0.3">
      <c r="A33" s="14">
        <v>20</v>
      </c>
      <c r="B33" s="29" t="s">
        <v>65</v>
      </c>
      <c r="C33" s="30" t="s">
        <v>140</v>
      </c>
      <c r="D33" s="31" t="s">
        <v>141</v>
      </c>
      <c r="E33" s="32">
        <v>45775</v>
      </c>
      <c r="F33" s="42">
        <v>70800</v>
      </c>
      <c r="G33" s="34">
        <v>45785</v>
      </c>
      <c r="H33" s="42">
        <v>67800</v>
      </c>
      <c r="I33" s="35"/>
      <c r="J33" s="36" t="s">
        <v>33</v>
      </c>
      <c r="K33" s="2"/>
      <c r="L33" s="4"/>
    </row>
    <row r="34" spans="1:12" s="5" customFormat="1" ht="189.75" customHeight="1" thickBot="1" x14ac:dyDescent="0.3">
      <c r="A34" s="13">
        <v>21</v>
      </c>
      <c r="B34" s="29" t="s">
        <v>66</v>
      </c>
      <c r="C34" s="30" t="s">
        <v>95</v>
      </c>
      <c r="D34" s="31" t="s">
        <v>142</v>
      </c>
      <c r="E34" s="32">
        <v>45784</v>
      </c>
      <c r="F34" s="42">
        <v>3000</v>
      </c>
      <c r="G34" s="34">
        <v>45789</v>
      </c>
      <c r="H34" s="42">
        <v>2700</v>
      </c>
      <c r="I34" s="35"/>
      <c r="J34" s="36" t="s">
        <v>33</v>
      </c>
      <c r="K34" s="2"/>
      <c r="L34" s="4"/>
    </row>
    <row r="35" spans="1:12" s="5" customFormat="1" ht="197.25" customHeight="1" thickBot="1" x14ac:dyDescent="0.3">
      <c r="A35" s="14">
        <v>22</v>
      </c>
      <c r="B35" s="29" t="s">
        <v>67</v>
      </c>
      <c r="C35" s="30" t="s">
        <v>95</v>
      </c>
      <c r="D35" s="31" t="s">
        <v>143</v>
      </c>
      <c r="E35" s="32">
        <v>45784</v>
      </c>
      <c r="F35" s="42">
        <v>3000</v>
      </c>
      <c r="G35" s="34">
        <v>45789</v>
      </c>
      <c r="H35" s="42">
        <v>2700</v>
      </c>
      <c r="I35" s="35"/>
      <c r="J35" s="36" t="s">
        <v>33</v>
      </c>
      <c r="K35" s="2"/>
      <c r="L35" s="4"/>
    </row>
    <row r="36" spans="1:12" s="5" customFormat="1" ht="206.25" customHeight="1" thickBot="1" x14ac:dyDescent="0.3">
      <c r="A36" s="14">
        <v>23</v>
      </c>
      <c r="B36" s="29" t="s">
        <v>68</v>
      </c>
      <c r="C36" s="30" t="s">
        <v>144</v>
      </c>
      <c r="D36" s="31" t="s">
        <v>145</v>
      </c>
      <c r="E36" s="32">
        <v>45770</v>
      </c>
      <c r="F36" s="42">
        <v>6200</v>
      </c>
      <c r="G36" s="34">
        <v>45789</v>
      </c>
      <c r="H36" s="42">
        <v>5890</v>
      </c>
      <c r="I36" s="35"/>
      <c r="J36" s="36" t="s">
        <v>33</v>
      </c>
      <c r="K36" s="2"/>
      <c r="L36" s="4"/>
    </row>
    <row r="37" spans="1:12" s="5" customFormat="1" ht="208.5" customHeight="1" thickBot="1" x14ac:dyDescent="0.3">
      <c r="A37" s="14">
        <v>24</v>
      </c>
      <c r="B37" s="29" t="s">
        <v>42</v>
      </c>
      <c r="C37" s="30" t="s">
        <v>125</v>
      </c>
      <c r="D37" s="31" t="s">
        <v>146</v>
      </c>
      <c r="E37" s="32" t="s">
        <v>147</v>
      </c>
      <c r="F37" s="42">
        <v>25147.25</v>
      </c>
      <c r="G37" s="34">
        <v>45789</v>
      </c>
      <c r="H37" s="42">
        <v>25147.25</v>
      </c>
      <c r="I37" s="35"/>
      <c r="J37" s="36" t="s">
        <v>33</v>
      </c>
      <c r="K37" s="2"/>
      <c r="L37" s="4"/>
    </row>
    <row r="38" spans="1:12" s="5" customFormat="1" ht="194.25" customHeight="1" thickBot="1" x14ac:dyDescent="0.3">
      <c r="A38" s="14">
        <v>25</v>
      </c>
      <c r="B38" s="29" t="s">
        <v>64</v>
      </c>
      <c r="C38" s="30" t="s">
        <v>148</v>
      </c>
      <c r="D38" s="31" t="s">
        <v>149</v>
      </c>
      <c r="E38" s="32">
        <v>45775</v>
      </c>
      <c r="F38" s="42">
        <v>41692</v>
      </c>
      <c r="G38" s="34">
        <v>45789</v>
      </c>
      <c r="H38" s="42">
        <v>39720</v>
      </c>
      <c r="I38" s="35"/>
      <c r="J38" s="36" t="s">
        <v>33</v>
      </c>
      <c r="K38" s="2"/>
      <c r="L38" s="4"/>
    </row>
    <row r="39" spans="1:12" s="5" customFormat="1" ht="176.25" customHeight="1" thickBot="1" x14ac:dyDescent="0.3">
      <c r="A39" s="14">
        <v>26</v>
      </c>
      <c r="B39" s="29" t="s">
        <v>150</v>
      </c>
      <c r="C39" s="30" t="s">
        <v>151</v>
      </c>
      <c r="D39" s="31" t="s">
        <v>152</v>
      </c>
      <c r="E39" s="32">
        <v>45776</v>
      </c>
      <c r="F39" s="42">
        <v>209068.77</v>
      </c>
      <c r="G39" s="34">
        <v>45789</v>
      </c>
      <c r="H39" s="42">
        <v>209068.77</v>
      </c>
      <c r="I39" s="35"/>
      <c r="J39" s="36" t="s">
        <v>33</v>
      </c>
      <c r="K39" s="2"/>
      <c r="L39" s="4"/>
    </row>
    <row r="40" spans="1:12" s="5" customFormat="1" ht="194.25" customHeight="1" thickBot="1" x14ac:dyDescent="0.3">
      <c r="A40" s="14">
        <v>27</v>
      </c>
      <c r="B40" s="29" t="s">
        <v>39</v>
      </c>
      <c r="C40" s="30" t="s">
        <v>87</v>
      </c>
      <c r="D40" s="31" t="s">
        <v>88</v>
      </c>
      <c r="E40" s="32">
        <v>45775</v>
      </c>
      <c r="F40" s="42">
        <v>18880</v>
      </c>
      <c r="G40" s="34">
        <v>45791</v>
      </c>
      <c r="H40" s="42">
        <v>18080</v>
      </c>
      <c r="I40" s="35"/>
      <c r="J40" s="36" t="s">
        <v>33</v>
      </c>
      <c r="K40" s="2"/>
      <c r="L40" s="4"/>
    </row>
    <row r="41" spans="1:12" s="5" customFormat="1" ht="194.25" customHeight="1" thickBot="1" x14ac:dyDescent="0.3">
      <c r="A41" s="14">
        <v>28</v>
      </c>
      <c r="B41" s="29" t="s">
        <v>106</v>
      </c>
      <c r="C41" s="30" t="s">
        <v>89</v>
      </c>
      <c r="D41" s="31" t="s">
        <v>90</v>
      </c>
      <c r="E41" s="32">
        <v>45779</v>
      </c>
      <c r="F41" s="42">
        <v>38940</v>
      </c>
      <c r="G41" s="34">
        <v>45791</v>
      </c>
      <c r="H41" s="42">
        <v>37290</v>
      </c>
      <c r="I41" s="35"/>
      <c r="J41" s="36" t="s">
        <v>33</v>
      </c>
      <c r="K41" s="2"/>
      <c r="L41" s="4"/>
    </row>
    <row r="42" spans="1:12" s="5" customFormat="1" ht="218.25" customHeight="1" thickBot="1" x14ac:dyDescent="0.3">
      <c r="A42" s="14">
        <v>29</v>
      </c>
      <c r="B42" s="29" t="s">
        <v>41</v>
      </c>
      <c r="C42" s="30" t="s">
        <v>85</v>
      </c>
      <c r="D42" s="31" t="s">
        <v>86</v>
      </c>
      <c r="E42" s="32">
        <v>45778</v>
      </c>
      <c r="F42" s="42">
        <v>56610</v>
      </c>
      <c r="G42" s="34">
        <v>45791</v>
      </c>
      <c r="H42" s="42">
        <v>54211.28</v>
      </c>
      <c r="I42" s="35"/>
      <c r="J42" s="36" t="s">
        <v>33</v>
      </c>
      <c r="K42" s="2"/>
      <c r="L42" s="4"/>
    </row>
    <row r="43" spans="1:12" s="5" customFormat="1" ht="221.25" customHeight="1" thickBot="1" x14ac:dyDescent="0.3">
      <c r="A43" s="14">
        <v>30</v>
      </c>
      <c r="B43" s="29" t="s">
        <v>70</v>
      </c>
      <c r="C43" s="30" t="s">
        <v>91</v>
      </c>
      <c r="D43" s="31" t="s">
        <v>92</v>
      </c>
      <c r="E43" s="32">
        <v>45757</v>
      </c>
      <c r="F43" s="42">
        <v>14396</v>
      </c>
      <c r="G43" s="34">
        <v>45791</v>
      </c>
      <c r="H43" s="42">
        <v>13786</v>
      </c>
      <c r="I43" s="35"/>
      <c r="J43" s="36" t="s">
        <v>33</v>
      </c>
      <c r="K43" s="2"/>
      <c r="L43" s="4"/>
    </row>
    <row r="44" spans="1:12" s="5" customFormat="1" ht="194.25" customHeight="1" thickBot="1" x14ac:dyDescent="0.3">
      <c r="A44" s="14">
        <v>31</v>
      </c>
      <c r="B44" s="29" t="s">
        <v>94</v>
      </c>
      <c r="C44" s="30" t="s">
        <v>95</v>
      </c>
      <c r="D44" s="31" t="s">
        <v>96</v>
      </c>
      <c r="E44" s="32">
        <v>45786</v>
      </c>
      <c r="F44" s="42">
        <v>20000</v>
      </c>
      <c r="G44" s="34">
        <v>45792</v>
      </c>
      <c r="H44" s="42">
        <v>18000</v>
      </c>
      <c r="I44" s="35"/>
      <c r="J44" s="36" t="s">
        <v>33</v>
      </c>
      <c r="K44" s="2"/>
      <c r="L44" s="4"/>
    </row>
    <row r="45" spans="1:12" s="5" customFormat="1" ht="195.75" customHeight="1" thickBot="1" x14ac:dyDescent="0.3">
      <c r="A45" s="14">
        <v>32</v>
      </c>
      <c r="B45" s="29" t="s">
        <v>71</v>
      </c>
      <c r="C45" s="30" t="s">
        <v>95</v>
      </c>
      <c r="D45" s="31" t="s">
        <v>98</v>
      </c>
      <c r="E45" s="32">
        <v>45789</v>
      </c>
      <c r="F45" s="42">
        <v>3000</v>
      </c>
      <c r="G45" s="34">
        <v>45792</v>
      </c>
      <c r="H45" s="42">
        <v>2700</v>
      </c>
      <c r="I45" s="35"/>
      <c r="J45" s="36" t="s">
        <v>33</v>
      </c>
      <c r="K45" s="2"/>
      <c r="L45" s="4"/>
    </row>
    <row r="46" spans="1:12" s="5" customFormat="1" ht="197.25" customHeight="1" thickBot="1" x14ac:dyDescent="0.3">
      <c r="A46" s="14">
        <v>33</v>
      </c>
      <c r="B46" s="29" t="s">
        <v>72</v>
      </c>
      <c r="C46" s="30" t="s">
        <v>95</v>
      </c>
      <c r="D46" s="31" t="s">
        <v>97</v>
      </c>
      <c r="E46" s="32">
        <v>45789</v>
      </c>
      <c r="F46" s="42">
        <v>3000</v>
      </c>
      <c r="G46" s="34">
        <v>45792</v>
      </c>
      <c r="H46" s="42">
        <v>2700</v>
      </c>
      <c r="I46" s="35"/>
      <c r="J46" s="36" t="s">
        <v>33</v>
      </c>
      <c r="K46" s="2"/>
      <c r="L46" s="4"/>
    </row>
    <row r="47" spans="1:12" s="5" customFormat="1" ht="186.75" customHeight="1" thickBot="1" x14ac:dyDescent="0.3">
      <c r="A47" s="13">
        <v>34</v>
      </c>
      <c r="B47" s="29" t="s">
        <v>103</v>
      </c>
      <c r="C47" s="30" t="s">
        <v>104</v>
      </c>
      <c r="D47" s="31" t="s">
        <v>105</v>
      </c>
      <c r="E47" s="32">
        <v>45768</v>
      </c>
      <c r="F47" s="42">
        <v>199231.2</v>
      </c>
      <c r="G47" s="34">
        <v>45792</v>
      </c>
      <c r="H47" s="42">
        <v>190789.2</v>
      </c>
      <c r="I47" s="35"/>
      <c r="J47" s="36" t="s">
        <v>33</v>
      </c>
      <c r="K47" s="2"/>
      <c r="L47" s="4"/>
    </row>
    <row r="48" spans="1:12" s="5" customFormat="1" ht="209.25" customHeight="1" thickBot="1" x14ac:dyDescent="0.3">
      <c r="A48" s="15">
        <v>35</v>
      </c>
      <c r="B48" s="29" t="s">
        <v>34</v>
      </c>
      <c r="C48" s="30" t="s">
        <v>91</v>
      </c>
      <c r="D48" s="31" t="s">
        <v>93</v>
      </c>
      <c r="E48" s="32">
        <v>45772</v>
      </c>
      <c r="F48" s="35">
        <v>5310</v>
      </c>
      <c r="G48" s="34">
        <v>45792</v>
      </c>
      <c r="H48" s="35">
        <v>5085</v>
      </c>
      <c r="I48" s="42"/>
      <c r="J48" s="36" t="s">
        <v>33</v>
      </c>
      <c r="K48" s="2"/>
      <c r="L48" s="4"/>
    </row>
    <row r="49" spans="1:12" s="5" customFormat="1" ht="223.5" customHeight="1" thickBot="1" x14ac:dyDescent="0.3">
      <c r="A49" s="14">
        <v>36</v>
      </c>
      <c r="B49" s="29" t="s">
        <v>73</v>
      </c>
      <c r="C49" s="30" t="s">
        <v>101</v>
      </c>
      <c r="D49" s="31" t="s">
        <v>102</v>
      </c>
      <c r="E49" s="32">
        <v>45783</v>
      </c>
      <c r="F49" s="42">
        <v>22294.37</v>
      </c>
      <c r="G49" s="34">
        <v>45792</v>
      </c>
      <c r="H49" s="42">
        <v>21349.69</v>
      </c>
      <c r="I49" s="35"/>
      <c r="J49" s="36" t="s">
        <v>33</v>
      </c>
      <c r="K49" s="2"/>
      <c r="L49" s="4"/>
    </row>
    <row r="50" spans="1:12" s="5" customFormat="1" ht="237" customHeight="1" thickBot="1" x14ac:dyDescent="0.3">
      <c r="A50" s="14">
        <v>37</v>
      </c>
      <c r="B50" s="29" t="s">
        <v>35</v>
      </c>
      <c r="C50" s="30" t="s">
        <v>76</v>
      </c>
      <c r="D50" s="31" t="s">
        <v>77</v>
      </c>
      <c r="E50" s="32" t="s">
        <v>78</v>
      </c>
      <c r="F50" s="42">
        <v>42180</v>
      </c>
      <c r="G50" s="34">
        <v>45793</v>
      </c>
      <c r="H50" s="42">
        <v>42180</v>
      </c>
      <c r="I50" s="35"/>
      <c r="J50" s="36" t="s">
        <v>33</v>
      </c>
      <c r="K50" s="2"/>
      <c r="L50" s="4"/>
    </row>
    <row r="51" spans="1:12" s="5" customFormat="1" ht="211.5" customHeight="1" thickBot="1" x14ac:dyDescent="0.3">
      <c r="A51" s="14">
        <v>38</v>
      </c>
      <c r="B51" s="29" t="s">
        <v>74</v>
      </c>
      <c r="C51" s="30" t="s">
        <v>79</v>
      </c>
      <c r="D51" s="31" t="s">
        <v>80</v>
      </c>
      <c r="E51" s="32">
        <v>45785</v>
      </c>
      <c r="F51" s="42">
        <v>211501.18</v>
      </c>
      <c r="G51" s="34">
        <v>45793</v>
      </c>
      <c r="H51" s="42">
        <v>211501.18</v>
      </c>
      <c r="I51" s="35"/>
      <c r="J51" s="36" t="s">
        <v>33</v>
      </c>
      <c r="K51" s="2"/>
      <c r="L51" s="4"/>
    </row>
    <row r="52" spans="1:12" s="5" customFormat="1" ht="213" customHeight="1" thickBot="1" x14ac:dyDescent="0.3">
      <c r="A52" s="14">
        <v>39</v>
      </c>
      <c r="B52" s="29" t="s">
        <v>75</v>
      </c>
      <c r="C52" s="30" t="s">
        <v>81</v>
      </c>
      <c r="D52" s="31" t="s">
        <v>82</v>
      </c>
      <c r="E52" s="32">
        <v>45789</v>
      </c>
      <c r="F52" s="42">
        <v>983154.22</v>
      </c>
      <c r="G52" s="34">
        <v>45793</v>
      </c>
      <c r="H52" s="42">
        <v>983154.22</v>
      </c>
      <c r="I52" s="35"/>
      <c r="J52" s="36" t="s">
        <v>33</v>
      </c>
      <c r="K52" s="2"/>
      <c r="L52" s="4"/>
    </row>
    <row r="53" spans="1:12" s="5" customFormat="1" ht="205.5" customHeight="1" thickBot="1" x14ac:dyDescent="0.3">
      <c r="A53" s="14">
        <v>40</v>
      </c>
      <c r="B53" s="29" t="s">
        <v>99</v>
      </c>
      <c r="C53" s="30" t="s">
        <v>95</v>
      </c>
      <c r="D53" s="31" t="s">
        <v>107</v>
      </c>
      <c r="E53" s="32">
        <v>45784</v>
      </c>
      <c r="F53" s="42">
        <v>50000</v>
      </c>
      <c r="G53" s="34">
        <v>45797</v>
      </c>
      <c r="H53" s="42">
        <v>45000</v>
      </c>
      <c r="I53" s="35"/>
      <c r="J53" s="36" t="s">
        <v>33</v>
      </c>
      <c r="K53" s="2"/>
      <c r="L53" s="4"/>
    </row>
    <row r="54" spans="1:12" ht="197.25" customHeight="1" thickBot="1" x14ac:dyDescent="0.3">
      <c r="A54" s="14">
        <v>41</v>
      </c>
      <c r="B54" s="29" t="s">
        <v>163</v>
      </c>
      <c r="C54" s="37" t="s">
        <v>164</v>
      </c>
      <c r="D54" s="38" t="s">
        <v>165</v>
      </c>
      <c r="E54" s="39">
        <v>45778</v>
      </c>
      <c r="F54" s="40">
        <v>85737.600000000006</v>
      </c>
      <c r="G54" s="51">
        <v>45797</v>
      </c>
      <c r="H54" s="40">
        <v>85737.600000000006</v>
      </c>
      <c r="I54" s="40"/>
      <c r="J54" s="36" t="s">
        <v>33</v>
      </c>
      <c r="K54" s="52"/>
      <c r="L54" s="3"/>
    </row>
    <row r="55" spans="1:12" s="5" customFormat="1" ht="204" customHeight="1" thickBot="1" x14ac:dyDescent="0.3">
      <c r="A55" s="14">
        <v>42</v>
      </c>
      <c r="B55" s="29" t="s">
        <v>43</v>
      </c>
      <c r="C55" s="30" t="s">
        <v>161</v>
      </c>
      <c r="D55" s="31" t="s">
        <v>162</v>
      </c>
      <c r="E55" s="32">
        <v>45791</v>
      </c>
      <c r="F55" s="42">
        <v>35400</v>
      </c>
      <c r="G55" s="34">
        <v>45797</v>
      </c>
      <c r="H55" s="42">
        <v>35400</v>
      </c>
      <c r="I55" s="35"/>
      <c r="J55" s="36" t="s">
        <v>33</v>
      </c>
      <c r="K55" s="2"/>
      <c r="L55" s="4"/>
    </row>
    <row r="56" spans="1:12" s="5" customFormat="1" ht="237" customHeight="1" thickBot="1" x14ac:dyDescent="0.3">
      <c r="A56" s="14">
        <v>43</v>
      </c>
      <c r="B56" s="29" t="s">
        <v>158</v>
      </c>
      <c r="C56" s="30" t="s">
        <v>159</v>
      </c>
      <c r="D56" s="31" t="s">
        <v>160</v>
      </c>
      <c r="E56" s="32">
        <v>45791</v>
      </c>
      <c r="F56" s="42">
        <v>41500</v>
      </c>
      <c r="G56" s="34">
        <v>45798</v>
      </c>
      <c r="H56" s="42">
        <v>41500</v>
      </c>
      <c r="I56" s="35"/>
      <c r="J56" s="36" t="s">
        <v>33</v>
      </c>
      <c r="K56" s="2"/>
      <c r="L56" s="4"/>
    </row>
    <row r="57" spans="1:12" ht="228.75" customHeight="1" thickBot="1" x14ac:dyDescent="0.3">
      <c r="A57" s="14">
        <v>44</v>
      </c>
      <c r="B57" s="29" t="s">
        <v>54</v>
      </c>
      <c r="C57" s="37" t="s">
        <v>119</v>
      </c>
      <c r="D57" s="38" t="s">
        <v>154</v>
      </c>
      <c r="E57" s="39">
        <v>45783</v>
      </c>
      <c r="F57" s="40">
        <v>14750</v>
      </c>
      <c r="G57" s="41">
        <v>45798</v>
      </c>
      <c r="H57" s="40">
        <v>14125</v>
      </c>
      <c r="I57" s="33"/>
      <c r="J57" s="36" t="s">
        <v>33</v>
      </c>
      <c r="K57" s="2"/>
      <c r="L57" s="3"/>
    </row>
    <row r="58" spans="1:12" ht="198.75" customHeight="1" thickBot="1" x14ac:dyDescent="0.3">
      <c r="A58" s="14">
        <v>45</v>
      </c>
      <c r="B58" s="29" t="s">
        <v>172</v>
      </c>
      <c r="C58" s="37" t="s">
        <v>173</v>
      </c>
      <c r="D58" s="38" t="s">
        <v>174</v>
      </c>
      <c r="E58" s="39">
        <v>45798</v>
      </c>
      <c r="F58" s="40">
        <v>379575</v>
      </c>
      <c r="G58" s="51">
        <v>45803</v>
      </c>
      <c r="H58" s="40">
        <v>379575</v>
      </c>
      <c r="I58" s="40"/>
      <c r="J58" s="36" t="s">
        <v>33</v>
      </c>
      <c r="K58" s="52"/>
      <c r="L58" s="3"/>
    </row>
    <row r="59" spans="1:12" ht="204.75" customHeight="1" thickBot="1" x14ac:dyDescent="0.3">
      <c r="A59" s="14">
        <v>46</v>
      </c>
      <c r="B59" s="29" t="s">
        <v>168</v>
      </c>
      <c r="C59" s="37" t="s">
        <v>169</v>
      </c>
      <c r="D59" s="38" t="s">
        <v>170</v>
      </c>
      <c r="E59" s="39">
        <v>45809</v>
      </c>
      <c r="F59" s="40">
        <v>4078938.55</v>
      </c>
      <c r="G59" s="51">
        <v>45803</v>
      </c>
      <c r="H59" s="40">
        <v>4078938.55</v>
      </c>
      <c r="I59" s="40"/>
      <c r="J59" s="36" t="s">
        <v>33</v>
      </c>
      <c r="K59" s="52"/>
      <c r="L59" s="3"/>
    </row>
    <row r="60" spans="1:12" ht="228.75" customHeight="1" thickBot="1" x14ac:dyDescent="0.3">
      <c r="A60" s="14">
        <v>47</v>
      </c>
      <c r="B60" s="29" t="s">
        <v>191</v>
      </c>
      <c r="C60" s="37" t="s">
        <v>192</v>
      </c>
      <c r="D60" s="38" t="s">
        <v>193</v>
      </c>
      <c r="E60" s="39">
        <v>45796</v>
      </c>
      <c r="F60" s="40">
        <v>5000</v>
      </c>
      <c r="G60" s="51">
        <v>45804</v>
      </c>
      <c r="H60" s="40">
        <v>5000</v>
      </c>
      <c r="I60" s="40"/>
      <c r="J60" s="36" t="s">
        <v>33</v>
      </c>
      <c r="K60" s="52"/>
      <c r="L60" s="3"/>
    </row>
    <row r="61" spans="1:12" ht="228.75" customHeight="1" thickBot="1" x14ac:dyDescent="0.3">
      <c r="A61" s="14">
        <v>48</v>
      </c>
      <c r="B61" s="29" t="s">
        <v>177</v>
      </c>
      <c r="C61" s="37" t="s">
        <v>189</v>
      </c>
      <c r="D61" s="38" t="s">
        <v>190</v>
      </c>
      <c r="E61" s="39">
        <v>45773</v>
      </c>
      <c r="F61" s="40">
        <v>25512.01</v>
      </c>
      <c r="G61" s="51">
        <v>45804</v>
      </c>
      <c r="H61" s="40">
        <v>25512.01</v>
      </c>
      <c r="I61" s="40"/>
      <c r="J61" s="36" t="s">
        <v>33</v>
      </c>
      <c r="K61" s="52"/>
      <c r="L61" s="3"/>
    </row>
    <row r="62" spans="1:12" ht="203.25" customHeight="1" thickBot="1" x14ac:dyDescent="0.3">
      <c r="A62" s="14">
        <v>49</v>
      </c>
      <c r="B62" s="29" t="s">
        <v>178</v>
      </c>
      <c r="C62" s="37" t="s">
        <v>104</v>
      </c>
      <c r="D62" s="38" t="s">
        <v>184</v>
      </c>
      <c r="E62" s="39">
        <v>45775</v>
      </c>
      <c r="F62" s="40">
        <v>563662.4</v>
      </c>
      <c r="G62" s="51">
        <v>45804</v>
      </c>
      <c r="H62" s="40">
        <v>539778.4</v>
      </c>
      <c r="I62" s="40"/>
      <c r="J62" s="36" t="s">
        <v>33</v>
      </c>
      <c r="K62" s="52"/>
      <c r="L62" s="3"/>
    </row>
    <row r="63" spans="1:12" ht="213.75" customHeight="1" thickBot="1" x14ac:dyDescent="0.3">
      <c r="A63" s="14">
        <v>50</v>
      </c>
      <c r="B63" s="29" t="s">
        <v>43</v>
      </c>
      <c r="C63" s="37" t="s">
        <v>161</v>
      </c>
      <c r="D63" s="38" t="s">
        <v>188</v>
      </c>
      <c r="E63" s="39" t="s">
        <v>201</v>
      </c>
      <c r="F63" s="40">
        <v>172398</v>
      </c>
      <c r="G63" s="51">
        <v>45804</v>
      </c>
      <c r="H63" s="40">
        <v>172398</v>
      </c>
      <c r="I63" s="40"/>
      <c r="J63" s="36" t="s">
        <v>33</v>
      </c>
      <c r="K63" s="52"/>
      <c r="L63" s="3"/>
    </row>
    <row r="64" spans="1:12" ht="201.75" customHeight="1" thickBot="1" x14ac:dyDescent="0.3">
      <c r="A64" s="14">
        <v>51</v>
      </c>
      <c r="B64" s="29" t="s">
        <v>181</v>
      </c>
      <c r="C64" s="37" t="s">
        <v>182</v>
      </c>
      <c r="D64" s="38" t="s">
        <v>183</v>
      </c>
      <c r="E64" s="39">
        <v>45784</v>
      </c>
      <c r="F64" s="40">
        <v>61478</v>
      </c>
      <c r="G64" s="51">
        <v>45804</v>
      </c>
      <c r="H64" s="40">
        <v>58873</v>
      </c>
      <c r="I64" s="40"/>
      <c r="J64" s="36" t="s">
        <v>33</v>
      </c>
      <c r="K64" s="52"/>
      <c r="L64" s="3"/>
    </row>
    <row r="65" spans="1:12" ht="189.75" customHeight="1" thickBot="1" x14ac:dyDescent="0.3">
      <c r="A65" s="14">
        <v>52</v>
      </c>
      <c r="B65" s="29" t="s">
        <v>179</v>
      </c>
      <c r="C65" s="37" t="s">
        <v>185</v>
      </c>
      <c r="D65" s="38" t="s">
        <v>186</v>
      </c>
      <c r="E65" s="39" t="s">
        <v>187</v>
      </c>
      <c r="F65" s="40">
        <v>83255.44</v>
      </c>
      <c r="G65" s="51">
        <v>45804</v>
      </c>
      <c r="H65" s="40">
        <v>80688.289999999994</v>
      </c>
      <c r="I65" s="40"/>
      <c r="J65" s="36" t="s">
        <v>33</v>
      </c>
      <c r="K65" s="52"/>
      <c r="L65" s="3"/>
    </row>
    <row r="66" spans="1:12" ht="228.75" customHeight="1" thickBot="1" x14ac:dyDescent="0.3">
      <c r="A66" s="14">
        <v>53</v>
      </c>
      <c r="B66" s="29" t="s">
        <v>202</v>
      </c>
      <c r="C66" s="37" t="s">
        <v>151</v>
      </c>
      <c r="D66" s="38" t="s">
        <v>196</v>
      </c>
      <c r="E66" s="39">
        <v>45798</v>
      </c>
      <c r="F66" s="40">
        <v>104500</v>
      </c>
      <c r="G66" s="51">
        <v>45805</v>
      </c>
      <c r="H66" s="40">
        <v>100072.03</v>
      </c>
      <c r="I66" s="40"/>
      <c r="J66" s="36" t="s">
        <v>33</v>
      </c>
      <c r="K66" s="52"/>
      <c r="L66" s="3"/>
    </row>
    <row r="67" spans="1:12" ht="228.75" customHeight="1" thickBot="1" x14ac:dyDescent="0.3">
      <c r="A67" s="14">
        <v>54</v>
      </c>
      <c r="B67" s="29" t="s">
        <v>194</v>
      </c>
      <c r="C67" s="37" t="s">
        <v>95</v>
      </c>
      <c r="D67" s="38" t="s">
        <v>195</v>
      </c>
      <c r="E67" s="39">
        <v>45798</v>
      </c>
      <c r="F67" s="40">
        <v>10500</v>
      </c>
      <c r="G67" s="51">
        <v>45805</v>
      </c>
      <c r="H67" s="40">
        <v>9450</v>
      </c>
      <c r="I67" s="40"/>
      <c r="J67" s="36" t="s">
        <v>33</v>
      </c>
      <c r="K67" s="52"/>
      <c r="L67" s="3"/>
    </row>
    <row r="68" spans="1:12" ht="228.75" customHeight="1" thickBot="1" x14ac:dyDescent="0.3">
      <c r="A68" s="14">
        <v>55</v>
      </c>
      <c r="B68" s="29" t="s">
        <v>205</v>
      </c>
      <c r="C68" s="37" t="s">
        <v>206</v>
      </c>
      <c r="D68" s="38" t="s">
        <v>207</v>
      </c>
      <c r="E68" s="39">
        <v>45778</v>
      </c>
      <c r="F68" s="40">
        <v>70000</v>
      </c>
      <c r="G68" s="51">
        <v>45792</v>
      </c>
      <c r="H68" s="40">
        <v>70000</v>
      </c>
      <c r="I68" s="40"/>
      <c r="J68" s="36" t="s">
        <v>33</v>
      </c>
      <c r="K68" s="52"/>
      <c r="L68" s="3"/>
    </row>
    <row r="69" spans="1:12" ht="228.75" customHeight="1" thickBot="1" x14ac:dyDescent="0.3">
      <c r="A69" s="14">
        <v>56</v>
      </c>
      <c r="B69" s="29" t="s">
        <v>45</v>
      </c>
      <c r="C69" s="37" t="s">
        <v>109</v>
      </c>
      <c r="D69" s="38" t="s">
        <v>108</v>
      </c>
      <c r="E69" s="57">
        <v>45789</v>
      </c>
      <c r="F69" s="58">
        <v>17431564.100000001</v>
      </c>
      <c r="G69" s="51">
        <v>45791</v>
      </c>
      <c r="H69" s="40">
        <v>16987825.960000001</v>
      </c>
      <c r="I69" s="40"/>
      <c r="J69" s="36" t="s">
        <v>33</v>
      </c>
      <c r="K69" s="52"/>
      <c r="L69" s="3"/>
    </row>
    <row r="70" spans="1:12" ht="197.25" customHeight="1" thickBot="1" x14ac:dyDescent="0.3">
      <c r="A70" s="14">
        <v>57</v>
      </c>
      <c r="B70" s="29" t="s">
        <v>155</v>
      </c>
      <c r="C70" s="37" t="s">
        <v>95</v>
      </c>
      <c r="D70" s="38" t="s">
        <v>156</v>
      </c>
      <c r="E70" s="39">
        <v>45790</v>
      </c>
      <c r="F70" s="40">
        <v>150000</v>
      </c>
      <c r="G70" s="51">
        <v>45798</v>
      </c>
      <c r="H70" s="40">
        <v>114406.78</v>
      </c>
      <c r="I70" s="40"/>
      <c r="J70" s="36" t="s">
        <v>33</v>
      </c>
      <c r="K70" s="52"/>
      <c r="L70" s="3"/>
    </row>
    <row r="71" spans="1:12" ht="200.25" customHeight="1" thickBot="1" x14ac:dyDescent="0.3">
      <c r="A71" s="14">
        <v>58</v>
      </c>
      <c r="B71" s="29" t="s">
        <v>166</v>
      </c>
      <c r="C71" s="37" t="s">
        <v>95</v>
      </c>
      <c r="D71" s="38" t="s">
        <v>167</v>
      </c>
      <c r="E71" s="39">
        <v>45775</v>
      </c>
      <c r="F71" s="40">
        <v>35400</v>
      </c>
      <c r="G71" s="51">
        <v>45798</v>
      </c>
      <c r="H71" s="40">
        <v>27000</v>
      </c>
      <c r="I71" s="40"/>
      <c r="J71" s="36" t="s">
        <v>33</v>
      </c>
      <c r="K71" s="52"/>
      <c r="L71" s="3"/>
    </row>
    <row r="72" spans="1:12" ht="194.25" customHeight="1" thickBot="1" x14ac:dyDescent="0.3">
      <c r="A72" s="14">
        <v>59</v>
      </c>
      <c r="B72" s="29" t="s">
        <v>203</v>
      </c>
      <c r="C72" s="37" t="s">
        <v>95</v>
      </c>
      <c r="D72" s="38" t="s">
        <v>204</v>
      </c>
      <c r="E72" s="39">
        <v>45775</v>
      </c>
      <c r="F72" s="40">
        <v>60000</v>
      </c>
      <c r="G72" s="51">
        <v>45783</v>
      </c>
      <c r="H72" s="40">
        <v>45762.71</v>
      </c>
      <c r="I72" s="40"/>
      <c r="J72" s="36" t="s">
        <v>33</v>
      </c>
      <c r="K72" s="52"/>
      <c r="L72" s="3"/>
    </row>
    <row r="73" spans="1:12" s="55" customFormat="1" ht="93.75" customHeight="1" thickBot="1" x14ac:dyDescent="0.75">
      <c r="A73" s="63"/>
      <c r="B73" s="63"/>
      <c r="C73" s="63"/>
      <c r="D73" s="63"/>
      <c r="E73" s="63"/>
      <c r="F73" s="53">
        <f>SUM(F14:F72)</f>
        <v>27744033.68</v>
      </c>
      <c r="G73" s="53"/>
      <c r="H73" s="53">
        <f>SUM(H14:H72)</f>
        <v>27108374.210000001</v>
      </c>
      <c r="I73" s="53">
        <f>SUM(I14:I57)</f>
        <v>0</v>
      </c>
      <c r="J73" s="54"/>
      <c r="L73" s="56"/>
    </row>
    <row r="74" spans="1:12" ht="34.5" x14ac:dyDescent="0.4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2" ht="34.5" x14ac:dyDescent="0.4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2" ht="34.5" x14ac:dyDescent="0.4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2" ht="34.5" x14ac:dyDescent="0.45">
      <c r="A77" s="10"/>
      <c r="B77" s="10"/>
      <c r="C77" s="10"/>
      <c r="D77" s="10"/>
      <c r="E77" s="10"/>
      <c r="F77" s="10"/>
      <c r="G77" s="10"/>
      <c r="H77" s="10"/>
      <c r="I77" s="10"/>
      <c r="J77" s="10"/>
    </row>
    <row r="78" spans="1:12" ht="34.5" x14ac:dyDescent="0.45">
      <c r="A78" s="10"/>
      <c r="B78" s="10"/>
      <c r="C78" s="10"/>
      <c r="D78" s="10"/>
      <c r="E78" s="10"/>
      <c r="F78" s="10"/>
      <c r="G78" s="10"/>
      <c r="H78" s="10"/>
      <c r="I78" s="10"/>
      <c r="J78" s="10"/>
    </row>
    <row r="79" spans="1:12" ht="34.5" x14ac:dyDescent="0.45">
      <c r="A79" s="10"/>
      <c r="B79" s="10"/>
      <c r="C79" s="10"/>
      <c r="D79" s="10"/>
      <c r="E79" s="10"/>
      <c r="F79" s="10"/>
      <c r="G79" s="10"/>
      <c r="H79" s="10"/>
      <c r="I79" s="10"/>
      <c r="J79" s="10"/>
    </row>
    <row r="80" spans="1:12" ht="34.5" x14ac:dyDescent="0.45">
      <c r="A80" s="10"/>
      <c r="B80" s="10"/>
      <c r="C80" s="10"/>
      <c r="D80" s="10"/>
      <c r="E80" s="10"/>
      <c r="F80" s="10"/>
      <c r="G80" s="10"/>
      <c r="H80" s="10"/>
      <c r="I80" s="10"/>
      <c r="J80" s="10"/>
    </row>
    <row r="81" spans="1:10" ht="34.5" x14ac:dyDescent="0.45">
      <c r="A81" s="10"/>
      <c r="B81" s="10"/>
      <c r="C81" s="10"/>
      <c r="D81" s="10"/>
      <c r="E81" s="10"/>
      <c r="F81" s="10"/>
      <c r="G81" s="10"/>
      <c r="H81" s="10"/>
      <c r="I81" s="10"/>
      <c r="J81" s="10"/>
    </row>
    <row r="82" spans="1:10" ht="34.5" x14ac:dyDescent="0.45">
      <c r="A82" s="10"/>
      <c r="B82" s="10"/>
      <c r="C82" s="10"/>
      <c r="D82" s="16"/>
      <c r="E82" s="16"/>
      <c r="F82" s="16"/>
      <c r="G82" s="16"/>
      <c r="H82" s="10"/>
      <c r="I82" s="10"/>
      <c r="J82" s="10"/>
    </row>
    <row r="83" spans="1:10" ht="59.25" x14ac:dyDescent="0.75">
      <c r="A83" s="10"/>
      <c r="B83" s="62" t="s">
        <v>8</v>
      </c>
      <c r="C83" s="62"/>
      <c r="D83" s="21"/>
      <c r="E83" s="21"/>
      <c r="F83" s="17"/>
      <c r="G83" s="17"/>
      <c r="H83" s="62" t="s">
        <v>9</v>
      </c>
      <c r="I83" s="62"/>
      <c r="J83" s="62"/>
    </row>
    <row r="84" spans="1:10" ht="60" x14ac:dyDescent="0.8">
      <c r="A84" s="10"/>
      <c r="B84" s="66" t="s">
        <v>18</v>
      </c>
      <c r="C84" s="66"/>
      <c r="D84" s="18"/>
      <c r="E84" s="18"/>
      <c r="F84" s="18"/>
      <c r="G84" s="18"/>
      <c r="H84" s="66" t="s">
        <v>17</v>
      </c>
      <c r="I84" s="66"/>
      <c r="J84" s="66"/>
    </row>
    <row r="85" spans="1:10" ht="59.25" x14ac:dyDescent="0.75">
      <c r="A85" s="10"/>
      <c r="B85" s="62" t="s">
        <v>19</v>
      </c>
      <c r="C85" s="62"/>
      <c r="D85" s="21"/>
      <c r="E85" s="21"/>
      <c r="F85" s="21"/>
      <c r="G85" s="21"/>
      <c r="H85" s="62" t="s">
        <v>20</v>
      </c>
      <c r="I85" s="62"/>
      <c r="J85" s="62"/>
    </row>
    <row r="86" spans="1:10" ht="60" x14ac:dyDescent="0.8">
      <c r="A86" s="10"/>
      <c r="B86" s="69"/>
      <c r="C86" s="69"/>
      <c r="D86" s="22"/>
      <c r="E86" s="18"/>
      <c r="F86" s="18"/>
      <c r="G86" s="18"/>
      <c r="H86" s="69"/>
      <c r="I86" s="69"/>
      <c r="J86" s="69"/>
    </row>
    <row r="87" spans="1:10" ht="59.25" x14ac:dyDescent="0.75">
      <c r="A87" s="10"/>
      <c r="B87" s="64"/>
      <c r="C87" s="64"/>
      <c r="D87" s="21"/>
      <c r="E87" s="21"/>
      <c r="F87" s="21"/>
      <c r="G87" s="21"/>
      <c r="H87" s="64"/>
      <c r="I87" s="64"/>
      <c r="J87" s="64"/>
    </row>
    <row r="88" spans="1:10" ht="59.25" x14ac:dyDescent="0.75">
      <c r="A88" s="10"/>
      <c r="B88" s="17"/>
      <c r="C88" s="17"/>
      <c r="D88" s="17"/>
      <c r="E88" s="17"/>
      <c r="F88" s="17"/>
      <c r="G88" s="17"/>
      <c r="H88" s="17"/>
      <c r="I88" s="17"/>
      <c r="J88" s="17"/>
    </row>
    <row r="89" spans="1:10" ht="59.25" x14ac:dyDescent="0.45">
      <c r="A89" s="10"/>
      <c r="B89" s="67" t="s">
        <v>13</v>
      </c>
      <c r="C89" s="67"/>
      <c r="D89" s="67"/>
      <c r="E89" s="67"/>
      <c r="F89" s="67"/>
      <c r="G89" s="67"/>
      <c r="H89" s="67"/>
      <c r="I89" s="67"/>
      <c r="J89" s="67"/>
    </row>
    <row r="90" spans="1:10" ht="60" x14ac:dyDescent="0.45">
      <c r="A90" s="10"/>
      <c r="B90" s="68" t="s">
        <v>11</v>
      </c>
      <c r="C90" s="68"/>
      <c r="D90" s="68"/>
      <c r="E90" s="68"/>
      <c r="F90" s="68"/>
      <c r="G90" s="68"/>
      <c r="H90" s="68"/>
      <c r="I90" s="68"/>
      <c r="J90" s="68"/>
    </row>
    <row r="91" spans="1:10" ht="59.25" x14ac:dyDescent="0.45">
      <c r="A91" s="10"/>
      <c r="B91" s="67" t="s">
        <v>12</v>
      </c>
      <c r="C91" s="67"/>
      <c r="D91" s="67"/>
      <c r="E91" s="67"/>
      <c r="F91" s="67"/>
      <c r="G91" s="67"/>
      <c r="H91" s="67"/>
      <c r="I91" s="67"/>
      <c r="J91" s="67"/>
    </row>
    <row r="92" spans="1:10" ht="60" x14ac:dyDescent="0.8">
      <c r="A92" s="10"/>
      <c r="B92" s="65"/>
      <c r="C92" s="65"/>
      <c r="D92" s="65"/>
      <c r="E92" s="23"/>
      <c r="F92" s="23"/>
      <c r="G92" s="23"/>
    </row>
    <row r="93" spans="1:10" ht="59.25" x14ac:dyDescent="0.75">
      <c r="A93" s="9"/>
      <c r="B93" s="64"/>
      <c r="C93" s="64"/>
      <c r="D93" s="64"/>
      <c r="E93" s="64"/>
      <c r="F93" s="64"/>
      <c r="G93" s="64"/>
    </row>
  </sheetData>
  <mergeCells count="21">
    <mergeCell ref="B93:D93"/>
    <mergeCell ref="E93:G93"/>
    <mergeCell ref="B92:D92"/>
    <mergeCell ref="B83:C83"/>
    <mergeCell ref="H83:J83"/>
    <mergeCell ref="B84:C84"/>
    <mergeCell ref="H84:J84"/>
    <mergeCell ref="B89:J89"/>
    <mergeCell ref="B90:J90"/>
    <mergeCell ref="B86:C86"/>
    <mergeCell ref="H86:J86"/>
    <mergeCell ref="B87:C87"/>
    <mergeCell ref="H87:J87"/>
    <mergeCell ref="B91:J91"/>
    <mergeCell ref="A8:J8"/>
    <mergeCell ref="A9:J9"/>
    <mergeCell ref="A10:J10"/>
    <mergeCell ref="A11:J11"/>
    <mergeCell ref="B85:C85"/>
    <mergeCell ref="H85:J85"/>
    <mergeCell ref="A73:E7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67" zoomScale="91" zoomScaleNormal="91" workbookViewId="0">
      <selection activeCell="E83" sqref="E83"/>
    </sheetView>
  </sheetViews>
  <sheetFormatPr baseColWidth="10" defaultRowHeight="15" x14ac:dyDescent="0.25"/>
  <cols>
    <col min="1" max="1" width="47.5703125" customWidth="1"/>
    <col min="2" max="2" width="15.5703125" style="8" bestFit="1" customWidth="1"/>
    <col min="3" max="3" width="15.5703125" bestFit="1" customWidth="1"/>
    <col min="4" max="4" width="13.140625" customWidth="1"/>
    <col min="5" max="5" width="17.85546875" style="8" customWidth="1"/>
    <col min="6" max="8" width="15.7109375" style="8" customWidth="1"/>
    <col min="9" max="9" width="19.7109375" style="8" customWidth="1"/>
    <col min="10" max="10" width="13.140625" style="8" bestFit="1" customWidth="1"/>
    <col min="11" max="11" width="14.5703125" style="8" customWidth="1"/>
    <col min="12" max="14" width="11.42578125" style="8"/>
  </cols>
  <sheetData>
    <row r="1" spans="1:8" x14ac:dyDescent="0.25">
      <c r="A1" s="7"/>
      <c r="B1" s="6"/>
      <c r="C1" s="6"/>
      <c r="D1" s="6"/>
    </row>
    <row r="2" spans="1:8" x14ac:dyDescent="0.25">
      <c r="A2" s="24" t="s">
        <v>24</v>
      </c>
      <c r="B2" s="6"/>
      <c r="C2" s="6"/>
      <c r="D2" s="6"/>
    </row>
    <row r="3" spans="1:8" x14ac:dyDescent="0.25">
      <c r="A3" s="8" t="s">
        <v>51</v>
      </c>
      <c r="B3" s="8">
        <v>275636.02</v>
      </c>
      <c r="C3" s="8">
        <v>263956.53999999998</v>
      </c>
    </row>
    <row r="4" spans="1:8" x14ac:dyDescent="0.25">
      <c r="A4" s="8" t="s">
        <v>52</v>
      </c>
      <c r="B4" s="8">
        <v>14351.46</v>
      </c>
      <c r="C4" s="8">
        <v>13743.35</v>
      </c>
      <c r="D4" s="6"/>
    </row>
    <row r="5" spans="1:8" x14ac:dyDescent="0.25">
      <c r="A5" s="8" t="s">
        <v>54</v>
      </c>
      <c r="B5" s="8">
        <v>14750</v>
      </c>
      <c r="C5" s="8">
        <v>14125</v>
      </c>
      <c r="D5" s="6"/>
    </row>
    <row r="6" spans="1:8" x14ac:dyDescent="0.25">
      <c r="A6" s="8" t="s">
        <v>55</v>
      </c>
      <c r="B6" s="8">
        <v>65499.44</v>
      </c>
      <c r="C6" s="8">
        <v>59726.61</v>
      </c>
      <c r="D6" s="6"/>
    </row>
    <row r="7" spans="1:8" x14ac:dyDescent="0.25">
      <c r="A7" s="8" t="s">
        <v>56</v>
      </c>
      <c r="B7" s="8">
        <v>247800</v>
      </c>
      <c r="C7" s="8">
        <v>225960</v>
      </c>
      <c r="D7" s="6"/>
    </row>
    <row r="8" spans="1:8" x14ac:dyDescent="0.25">
      <c r="A8" s="8" t="s">
        <v>57</v>
      </c>
      <c r="B8" s="8">
        <v>53100</v>
      </c>
      <c r="C8" s="8">
        <v>50850</v>
      </c>
      <c r="D8" s="6"/>
    </row>
    <row r="9" spans="1:8" x14ac:dyDescent="0.25">
      <c r="A9" s="8" t="s">
        <v>58</v>
      </c>
      <c r="B9" s="8">
        <v>179902.8</v>
      </c>
      <c r="C9" s="8">
        <v>172279.8</v>
      </c>
      <c r="D9" s="6"/>
    </row>
    <row r="10" spans="1:8" x14ac:dyDescent="0.25">
      <c r="A10" s="8" t="s">
        <v>59</v>
      </c>
      <c r="B10" s="8">
        <v>200269.6</v>
      </c>
      <c r="C10" s="8">
        <v>182618.72</v>
      </c>
      <c r="D10" s="6"/>
    </row>
    <row r="11" spans="1:8" x14ac:dyDescent="0.25">
      <c r="A11" s="8" t="s">
        <v>64</v>
      </c>
      <c r="B11" s="8">
        <v>7316</v>
      </c>
      <c r="C11" s="8">
        <v>7006</v>
      </c>
      <c r="D11" s="6"/>
      <c r="H11" s="50"/>
    </row>
    <row r="12" spans="1:8" x14ac:dyDescent="0.25">
      <c r="A12" s="8" t="s">
        <v>65</v>
      </c>
      <c r="B12" s="8">
        <v>70800</v>
      </c>
      <c r="C12" s="8">
        <v>67800</v>
      </c>
      <c r="D12" s="6"/>
      <c r="H12" s="50"/>
    </row>
    <row r="13" spans="1:8" x14ac:dyDescent="0.25">
      <c r="A13" s="8" t="s">
        <v>68</v>
      </c>
      <c r="B13" s="8">
        <v>6200</v>
      </c>
      <c r="C13" s="8">
        <v>5890</v>
      </c>
      <c r="D13" s="6"/>
      <c r="H13" s="50"/>
    </row>
    <row r="14" spans="1:8" x14ac:dyDescent="0.25">
      <c r="A14" s="8" t="s">
        <v>64</v>
      </c>
      <c r="B14" s="8">
        <v>41692</v>
      </c>
      <c r="C14" s="8">
        <v>39720</v>
      </c>
      <c r="D14" s="6"/>
      <c r="H14" s="50"/>
    </row>
    <row r="15" spans="1:8" x14ac:dyDescent="0.25">
      <c r="A15" s="8" t="s">
        <v>39</v>
      </c>
      <c r="B15" s="8">
        <v>18880</v>
      </c>
      <c r="C15" s="8">
        <v>18080</v>
      </c>
      <c r="D15" s="6"/>
      <c r="H15" s="50"/>
    </row>
    <row r="16" spans="1:8" x14ac:dyDescent="0.25">
      <c r="A16" s="8" t="s">
        <v>69</v>
      </c>
      <c r="B16" s="8">
        <v>38940</v>
      </c>
      <c r="C16" s="8">
        <v>37290</v>
      </c>
      <c r="D16" s="6"/>
      <c r="H16" s="50"/>
    </row>
    <row r="17" spans="1:8" x14ac:dyDescent="0.25">
      <c r="A17" s="8" t="s">
        <v>41</v>
      </c>
      <c r="B17" s="8">
        <v>56610</v>
      </c>
      <c r="C17" s="8">
        <v>54211.286999999997</v>
      </c>
      <c r="D17" s="6"/>
      <c r="H17" s="50"/>
    </row>
    <row r="18" spans="1:8" x14ac:dyDescent="0.25">
      <c r="A18" s="8" t="s">
        <v>70</v>
      </c>
      <c r="B18" s="8">
        <v>14396</v>
      </c>
      <c r="C18" s="8">
        <v>13786</v>
      </c>
      <c r="D18" s="6"/>
      <c r="H18" s="50"/>
    </row>
    <row r="19" spans="1:8" x14ac:dyDescent="0.25">
      <c r="A19" s="8" t="s">
        <v>103</v>
      </c>
      <c r="B19" s="8">
        <v>199231.2</v>
      </c>
      <c r="C19" s="8">
        <v>190789.2</v>
      </c>
      <c r="D19" s="6"/>
      <c r="H19" s="50"/>
    </row>
    <row r="20" spans="1:8" x14ac:dyDescent="0.25">
      <c r="A20" s="8" t="s">
        <v>34</v>
      </c>
      <c r="B20" s="8">
        <v>5310</v>
      </c>
      <c r="C20" s="8">
        <v>5085</v>
      </c>
      <c r="D20" s="6"/>
      <c r="H20" s="50"/>
    </row>
    <row r="21" spans="1:8" x14ac:dyDescent="0.25">
      <c r="A21" s="8" t="s">
        <v>73</v>
      </c>
      <c r="B21" s="8">
        <v>22294.37</v>
      </c>
      <c r="C21" s="8">
        <v>21349.69</v>
      </c>
      <c r="D21" s="6"/>
      <c r="H21" s="50"/>
    </row>
    <row r="22" spans="1:8" x14ac:dyDescent="0.25">
      <c r="A22" s="8" t="s">
        <v>54</v>
      </c>
      <c r="B22" s="8">
        <v>14750</v>
      </c>
      <c r="C22" s="8">
        <v>14125</v>
      </c>
      <c r="D22" s="6"/>
      <c r="H22" s="50"/>
    </row>
    <row r="23" spans="1:8" x14ac:dyDescent="0.25">
      <c r="A23" s="8" t="s">
        <v>178</v>
      </c>
      <c r="B23" s="8">
        <v>563662.4</v>
      </c>
      <c r="C23" s="8">
        <v>539778.4</v>
      </c>
      <c r="D23" s="6"/>
      <c r="H23" s="50"/>
    </row>
    <row r="24" spans="1:8" x14ac:dyDescent="0.25">
      <c r="A24" s="8" t="s">
        <v>181</v>
      </c>
      <c r="B24" s="8">
        <v>61478</v>
      </c>
      <c r="C24" s="8">
        <v>58873</v>
      </c>
      <c r="D24" s="6"/>
      <c r="H24" s="50"/>
    </row>
    <row r="25" spans="1:8" x14ac:dyDescent="0.25">
      <c r="A25" s="8" t="s">
        <v>179</v>
      </c>
      <c r="B25" s="8">
        <v>83255.44</v>
      </c>
      <c r="C25" s="8">
        <v>80688.289999999994</v>
      </c>
      <c r="D25" s="6"/>
      <c r="H25" s="50"/>
    </row>
    <row r="26" spans="1:8" x14ac:dyDescent="0.25">
      <c r="A26" s="8" t="s">
        <v>180</v>
      </c>
      <c r="B26" s="8">
        <v>104500</v>
      </c>
      <c r="C26" s="8">
        <v>100072.03</v>
      </c>
      <c r="D26" s="6"/>
      <c r="H26" s="50"/>
    </row>
    <row r="27" spans="1:8" x14ac:dyDescent="0.25">
      <c r="A27" s="19" t="s">
        <v>23</v>
      </c>
      <c r="B27" s="20">
        <f>SUM(B3:B26)</f>
        <v>2360624.73</v>
      </c>
      <c r="C27" s="20">
        <f>SUM(C3:C26)</f>
        <v>2237803.9169999999</v>
      </c>
      <c r="D27" s="6"/>
    </row>
    <row r="28" spans="1:8" x14ac:dyDescent="0.25">
      <c r="A28" s="19"/>
      <c r="B28" s="20"/>
      <c r="C28" s="43"/>
      <c r="D28" s="6"/>
    </row>
    <row r="29" spans="1:8" x14ac:dyDescent="0.25">
      <c r="A29" s="7"/>
      <c r="B29" s="6"/>
      <c r="C29" s="6"/>
      <c r="D29" s="6"/>
    </row>
    <row r="30" spans="1:8" x14ac:dyDescent="0.25">
      <c r="A30" s="24" t="s">
        <v>25</v>
      </c>
      <c r="D30" s="6"/>
    </row>
    <row r="31" spans="1:8" x14ac:dyDescent="0.25">
      <c r="A31" s="8" t="s">
        <v>49</v>
      </c>
      <c r="B31" s="8">
        <v>4720</v>
      </c>
      <c r="C31" s="8">
        <v>3600</v>
      </c>
      <c r="D31" s="6"/>
    </row>
    <row r="32" spans="1:8" x14ac:dyDescent="0.25">
      <c r="A32" s="8" t="s">
        <v>66</v>
      </c>
      <c r="B32" s="8">
        <v>3000</v>
      </c>
      <c r="C32" s="8">
        <v>2700</v>
      </c>
      <c r="D32" s="6"/>
    </row>
    <row r="33" spans="1:7" x14ac:dyDescent="0.25">
      <c r="A33" s="8" t="s">
        <v>67</v>
      </c>
      <c r="B33" s="8">
        <v>3000</v>
      </c>
      <c r="C33" s="8">
        <v>2700</v>
      </c>
      <c r="D33" s="6"/>
    </row>
    <row r="34" spans="1:7" x14ac:dyDescent="0.25">
      <c r="A34" s="8" t="s">
        <v>94</v>
      </c>
      <c r="B34" s="8">
        <v>20000</v>
      </c>
      <c r="C34" s="8">
        <v>18000</v>
      </c>
      <c r="D34" s="6"/>
    </row>
    <row r="35" spans="1:7" x14ac:dyDescent="0.25">
      <c r="A35" s="8" t="s">
        <v>71</v>
      </c>
      <c r="B35" s="8">
        <v>3000</v>
      </c>
      <c r="C35" s="8">
        <v>2700</v>
      </c>
      <c r="D35" s="6"/>
    </row>
    <row r="36" spans="1:7" x14ac:dyDescent="0.25">
      <c r="A36" s="8" t="s">
        <v>72</v>
      </c>
      <c r="B36" s="8">
        <v>3000</v>
      </c>
      <c r="C36" s="8">
        <v>2700</v>
      </c>
      <c r="D36" s="6"/>
    </row>
    <row r="37" spans="1:7" x14ac:dyDescent="0.25">
      <c r="A37" s="8" t="s">
        <v>99</v>
      </c>
      <c r="B37" s="8">
        <v>50000</v>
      </c>
      <c r="C37" s="8">
        <v>45000</v>
      </c>
      <c r="D37" s="6"/>
    </row>
    <row r="38" spans="1:7" x14ac:dyDescent="0.25">
      <c r="A38" s="8" t="s">
        <v>72</v>
      </c>
      <c r="B38" s="8">
        <v>10500</v>
      </c>
      <c r="C38" s="8">
        <v>9450</v>
      </c>
      <c r="D38" s="6"/>
    </row>
    <row r="39" spans="1:7" x14ac:dyDescent="0.25">
      <c r="A39" s="19" t="s">
        <v>23</v>
      </c>
      <c r="B39" s="20">
        <f>SUM(B31:B38)</f>
        <v>97220</v>
      </c>
      <c r="C39" s="20">
        <f>SUM(C31:C38)</f>
        <v>86850</v>
      </c>
      <c r="D39" s="6"/>
      <c r="E39" s="8">
        <f>+B39+B51+B52+B53</f>
        <v>342620</v>
      </c>
      <c r="F39" s="8">
        <f>+C39+C51+C52+C53</f>
        <v>274019.49</v>
      </c>
      <c r="G39" s="50">
        <v>0.1</v>
      </c>
    </row>
    <row r="40" spans="1:7" x14ac:dyDescent="0.25">
      <c r="A40" s="7"/>
      <c r="B40" s="6"/>
      <c r="C40" s="6"/>
      <c r="D40" s="6"/>
    </row>
    <row r="41" spans="1:7" x14ac:dyDescent="0.25">
      <c r="A41" s="7"/>
      <c r="B41" s="6"/>
      <c r="C41" s="6"/>
      <c r="D41" s="6"/>
    </row>
    <row r="42" spans="1:7" x14ac:dyDescent="0.25">
      <c r="A42" s="24" t="s">
        <v>26</v>
      </c>
      <c r="B42" s="6"/>
      <c r="C42" s="6"/>
      <c r="D42" s="6"/>
    </row>
    <row r="43" spans="1:7" x14ac:dyDescent="0.25">
      <c r="A43" s="8" t="s">
        <v>48</v>
      </c>
      <c r="B43" s="8">
        <v>10000</v>
      </c>
      <c r="C43" s="8">
        <v>9800</v>
      </c>
      <c r="D43" s="6"/>
    </row>
    <row r="44" spans="1:7" x14ac:dyDescent="0.25">
      <c r="A44" s="8" t="s">
        <v>50</v>
      </c>
      <c r="B44" s="8">
        <v>15000</v>
      </c>
      <c r="C44" s="8">
        <v>14700</v>
      </c>
      <c r="D44" s="6"/>
    </row>
    <row r="45" spans="1:7" x14ac:dyDescent="0.25">
      <c r="A45" s="19" t="s">
        <v>23</v>
      </c>
      <c r="B45" s="45">
        <f>SUM(B43:B44)</f>
        <v>25000</v>
      </c>
      <c r="C45" s="45">
        <f>SUM(C43:C44)</f>
        <v>24500</v>
      </c>
      <c r="D45" s="6"/>
      <c r="E45" s="8">
        <f>+B45</f>
        <v>25000</v>
      </c>
      <c r="F45" s="8">
        <f>+C45</f>
        <v>24500</v>
      </c>
      <c r="G45" s="50">
        <v>0.02</v>
      </c>
    </row>
    <row r="46" spans="1:7" x14ac:dyDescent="0.25">
      <c r="A46" s="7"/>
      <c r="B46" s="6"/>
      <c r="C46" s="6"/>
      <c r="D46" s="6"/>
    </row>
    <row r="47" spans="1:7" x14ac:dyDescent="0.25">
      <c r="A47" s="7"/>
      <c r="B47" s="6"/>
      <c r="C47" s="6"/>
      <c r="D47" s="6"/>
    </row>
    <row r="48" spans="1:7" x14ac:dyDescent="0.25">
      <c r="A48" s="24" t="s">
        <v>27</v>
      </c>
      <c r="B48" s="6"/>
      <c r="C48" s="6"/>
      <c r="D48" s="6"/>
    </row>
    <row r="49" spans="1:14" x14ac:dyDescent="0.25">
      <c r="A49" s="7"/>
      <c r="C49" s="6"/>
      <c r="D49" s="6"/>
    </row>
    <row r="50" spans="1:14" x14ac:dyDescent="0.25">
      <c r="A50" s="8" t="s">
        <v>45</v>
      </c>
      <c r="B50" s="8">
        <v>17431564.100000001</v>
      </c>
      <c r="C50" s="8">
        <v>16987825.960000001</v>
      </c>
      <c r="D50" s="6"/>
    </row>
    <row r="51" spans="1:14" x14ac:dyDescent="0.25">
      <c r="A51" s="8" t="s">
        <v>166</v>
      </c>
      <c r="B51" s="8">
        <v>35400</v>
      </c>
      <c r="C51" s="8">
        <v>27000</v>
      </c>
      <c r="D51" s="6"/>
    </row>
    <row r="52" spans="1:14" x14ac:dyDescent="0.25">
      <c r="A52" s="8" t="s">
        <v>157</v>
      </c>
      <c r="B52" s="8">
        <v>150000</v>
      </c>
      <c r="C52" s="8">
        <v>114406.78</v>
      </c>
      <c r="D52" s="6"/>
    </row>
    <row r="53" spans="1:14" x14ac:dyDescent="0.25">
      <c r="A53" s="8" t="s">
        <v>203</v>
      </c>
      <c r="B53" s="8">
        <v>60000</v>
      </c>
      <c r="C53" s="8">
        <v>45762.71</v>
      </c>
      <c r="D53" s="6"/>
    </row>
    <row r="54" spans="1:14" x14ac:dyDescent="0.25">
      <c r="A54" s="19" t="s">
        <v>23</v>
      </c>
      <c r="B54" s="45">
        <f>SUM(B50:B53)</f>
        <v>17676964.100000001</v>
      </c>
      <c r="C54" s="45">
        <f>SUM(C50:C53)</f>
        <v>17174995.450000003</v>
      </c>
      <c r="D54" s="6"/>
    </row>
    <row r="55" spans="1:14" x14ac:dyDescent="0.25">
      <c r="A55" s="19" t="s">
        <v>46</v>
      </c>
      <c r="B55" s="45">
        <v>13383426.859999999</v>
      </c>
      <c r="C55" s="45"/>
      <c r="D55" s="6"/>
    </row>
    <row r="56" spans="1:14" x14ac:dyDescent="0.25">
      <c r="A56" s="19" t="s">
        <v>22</v>
      </c>
      <c r="B56" s="45">
        <f>+B50-B55</f>
        <v>4048137.2400000021</v>
      </c>
      <c r="C56" s="45">
        <f>+C50</f>
        <v>16987825.960000001</v>
      </c>
      <c r="D56" s="6"/>
      <c r="E56" s="8">
        <f>+B27+B56</f>
        <v>6408761.9700000025</v>
      </c>
      <c r="F56" s="59">
        <f>+C27+C56</f>
        <v>19225629.877</v>
      </c>
      <c r="G56" s="50">
        <v>0.05</v>
      </c>
    </row>
    <row r="57" spans="1:14" ht="15.75" x14ac:dyDescent="0.25">
      <c r="A57" s="7"/>
      <c r="B57" s="46"/>
      <c r="C57" s="43"/>
      <c r="D57" s="6"/>
      <c r="E57" s="60">
        <f>SUM(E39:E56)</f>
        <v>6776381.9700000025</v>
      </c>
      <c r="F57" s="60">
        <f>SUM(F39:F56)</f>
        <v>19524149.366999999</v>
      </c>
    </row>
    <row r="58" spans="1:14" x14ac:dyDescent="0.25">
      <c r="A58" s="7" t="s">
        <v>23</v>
      </c>
      <c r="B58" s="8">
        <f>+B27+B39+B54</f>
        <v>20134808.830000002</v>
      </c>
      <c r="C58" s="8">
        <f>+C27+C39+C54</f>
        <v>19499649.367000002</v>
      </c>
      <c r="D58" s="6"/>
    </row>
    <row r="59" spans="1:14" x14ac:dyDescent="0.25">
      <c r="A59" s="19" t="s">
        <v>23</v>
      </c>
      <c r="B59" s="20">
        <f>+B27+B56</f>
        <v>6408761.9700000025</v>
      </c>
      <c r="C59" s="20"/>
      <c r="D59" s="6"/>
    </row>
    <row r="60" spans="1:14" x14ac:dyDescent="0.25">
      <c r="A60" s="27"/>
      <c r="B60" s="28"/>
      <c r="C60" s="28"/>
      <c r="D60" s="28"/>
    </row>
    <row r="61" spans="1:14" s="5" customFormat="1" x14ac:dyDescent="0.25">
      <c r="A61" s="47"/>
      <c r="B61" s="48"/>
      <c r="C61" s="48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 s="5" customFormat="1" x14ac:dyDescent="0.25">
      <c r="A62" s="47"/>
      <c r="B62" s="48"/>
      <c r="C62" s="48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 x14ac:dyDescent="0.25">
      <c r="A63" s="24" t="s">
        <v>28</v>
      </c>
      <c r="B63" s="6"/>
      <c r="C63" s="6"/>
      <c r="D63" s="6"/>
    </row>
    <row r="64" spans="1:14" x14ac:dyDescent="0.25">
      <c r="A64" s="7"/>
      <c r="B64" s="6"/>
      <c r="C64" s="6"/>
      <c r="D64" s="6"/>
    </row>
    <row r="65" spans="1:4" x14ac:dyDescent="0.25">
      <c r="A65" s="24" t="s">
        <v>29</v>
      </c>
      <c r="B65" s="6"/>
      <c r="C65" s="6"/>
      <c r="D65" s="6"/>
    </row>
    <row r="66" spans="1:4" x14ac:dyDescent="0.25">
      <c r="A66" s="7"/>
      <c r="B66" s="6"/>
      <c r="C66" s="6"/>
      <c r="D66" s="6"/>
    </row>
    <row r="67" spans="1:4" x14ac:dyDescent="0.25">
      <c r="A67" s="25" t="s">
        <v>23</v>
      </c>
      <c r="B67" s="6">
        <v>0</v>
      </c>
      <c r="C67" s="6">
        <v>0</v>
      </c>
      <c r="D67" s="6"/>
    </row>
    <row r="68" spans="1:4" x14ac:dyDescent="0.25">
      <c r="A68" s="7"/>
      <c r="B68" s="6"/>
      <c r="C68" s="6"/>
      <c r="D68" s="6"/>
    </row>
    <row r="69" spans="1:4" x14ac:dyDescent="0.25">
      <c r="A69" s="7"/>
      <c r="B69" s="6"/>
      <c r="C69" s="6"/>
      <c r="D69" s="6"/>
    </row>
    <row r="70" spans="1:4" x14ac:dyDescent="0.25">
      <c r="A70" s="7"/>
      <c r="B70" s="6"/>
      <c r="C70" s="6"/>
      <c r="D70" s="6"/>
    </row>
    <row r="71" spans="1:4" x14ac:dyDescent="0.25">
      <c r="A71" s="24" t="s">
        <v>30</v>
      </c>
      <c r="B71" s="6"/>
      <c r="C71" s="6"/>
      <c r="D71" s="6"/>
    </row>
    <row r="72" spans="1:4" x14ac:dyDescent="0.25">
      <c r="A72" s="8" t="s">
        <v>53</v>
      </c>
      <c r="B72" s="8">
        <v>174908.57</v>
      </c>
      <c r="C72" s="8">
        <v>174908.57</v>
      </c>
    </row>
    <row r="73" spans="1:4" x14ac:dyDescent="0.25">
      <c r="A73" s="8" t="s">
        <v>44</v>
      </c>
      <c r="B73" s="8">
        <v>18154.11</v>
      </c>
      <c r="C73" s="8">
        <v>18154.11</v>
      </c>
    </row>
    <row r="74" spans="1:4" x14ac:dyDescent="0.25">
      <c r="A74" s="8" t="s">
        <v>36</v>
      </c>
      <c r="B74" s="8">
        <v>16341</v>
      </c>
      <c r="C74" s="8">
        <v>16341</v>
      </c>
    </row>
    <row r="75" spans="1:4" x14ac:dyDescent="0.25">
      <c r="A75" s="8" t="s">
        <v>37</v>
      </c>
      <c r="B75" s="8">
        <v>363541.5</v>
      </c>
      <c r="C75" s="8">
        <v>363541.5</v>
      </c>
      <c r="D75" s="6"/>
    </row>
    <row r="76" spans="1:4" x14ac:dyDescent="0.25">
      <c r="A76" s="8" t="s">
        <v>38</v>
      </c>
      <c r="B76" s="8">
        <v>251245.71</v>
      </c>
      <c r="C76" s="8">
        <v>251245.71</v>
      </c>
      <c r="D76" s="6"/>
    </row>
    <row r="77" spans="1:4" x14ac:dyDescent="0.25">
      <c r="A77" s="8" t="s">
        <v>40</v>
      </c>
      <c r="B77" s="8">
        <v>388871.38</v>
      </c>
      <c r="C77" s="8">
        <v>388871.38</v>
      </c>
      <c r="D77" s="6"/>
    </row>
    <row r="78" spans="1:4" x14ac:dyDescent="0.25">
      <c r="A78" s="8" t="s">
        <v>63</v>
      </c>
      <c r="B78" s="8">
        <v>6050</v>
      </c>
      <c r="C78" s="8">
        <v>6050</v>
      </c>
      <c r="D78" s="6"/>
    </row>
    <row r="79" spans="1:4" x14ac:dyDescent="0.25">
      <c r="A79" s="8" t="s">
        <v>42</v>
      </c>
      <c r="B79" s="8">
        <v>25147.25</v>
      </c>
      <c r="C79" s="8">
        <v>25147.25</v>
      </c>
      <c r="D79" s="6"/>
    </row>
    <row r="80" spans="1:4" x14ac:dyDescent="0.25">
      <c r="A80" s="8" t="s">
        <v>153</v>
      </c>
      <c r="B80" s="8">
        <v>209068.77</v>
      </c>
      <c r="C80" s="8">
        <v>209068.77</v>
      </c>
      <c r="D80" s="6"/>
    </row>
    <row r="81" spans="1:4" x14ac:dyDescent="0.25">
      <c r="A81" s="8" t="s">
        <v>35</v>
      </c>
      <c r="B81" s="8">
        <v>42180</v>
      </c>
      <c r="C81" s="8">
        <v>42180</v>
      </c>
      <c r="D81" s="6"/>
    </row>
    <row r="82" spans="1:4" x14ac:dyDescent="0.25">
      <c r="A82" s="8" t="s">
        <v>74</v>
      </c>
      <c r="B82" s="8">
        <v>211501.18</v>
      </c>
      <c r="C82" s="8">
        <v>211501.18</v>
      </c>
      <c r="D82" s="6"/>
    </row>
    <row r="83" spans="1:4" x14ac:dyDescent="0.25">
      <c r="A83" s="8" t="s">
        <v>75</v>
      </c>
      <c r="B83" s="8">
        <v>983154.22</v>
      </c>
      <c r="C83" s="8">
        <v>983154.22</v>
      </c>
      <c r="D83" s="6"/>
    </row>
    <row r="84" spans="1:4" x14ac:dyDescent="0.25">
      <c r="A84" s="8" t="s">
        <v>43</v>
      </c>
      <c r="B84" s="8">
        <v>35400</v>
      </c>
      <c r="C84" s="8">
        <v>35400</v>
      </c>
      <c r="D84" s="6"/>
    </row>
    <row r="85" spans="1:4" x14ac:dyDescent="0.25">
      <c r="A85" s="8" t="s">
        <v>100</v>
      </c>
      <c r="B85" s="8">
        <v>41500</v>
      </c>
      <c r="C85" s="8">
        <v>41500</v>
      </c>
      <c r="D85" s="6"/>
    </row>
    <row r="86" spans="1:4" x14ac:dyDescent="0.25">
      <c r="A86" s="8" t="s">
        <v>171</v>
      </c>
      <c r="B86" s="8">
        <v>4078938.55</v>
      </c>
      <c r="C86" s="8">
        <v>4078938.55</v>
      </c>
      <c r="D86" s="6"/>
    </row>
    <row r="87" spans="1:4" x14ac:dyDescent="0.25">
      <c r="A87" s="8" t="s">
        <v>175</v>
      </c>
      <c r="B87" s="8">
        <v>379575</v>
      </c>
      <c r="C87" s="8">
        <v>379575</v>
      </c>
      <c r="D87" s="6"/>
    </row>
    <row r="88" spans="1:4" x14ac:dyDescent="0.25">
      <c r="A88" s="8" t="s">
        <v>163</v>
      </c>
      <c r="B88" s="8">
        <v>85737.600000000006</v>
      </c>
      <c r="C88" s="8">
        <v>85737.600000000006</v>
      </c>
      <c r="D88" s="6"/>
    </row>
    <row r="89" spans="1:4" x14ac:dyDescent="0.25">
      <c r="A89" s="8" t="s">
        <v>176</v>
      </c>
      <c r="B89" s="8">
        <v>5000</v>
      </c>
      <c r="C89" s="8">
        <v>5000</v>
      </c>
      <c r="D89" s="6"/>
    </row>
    <row r="90" spans="1:4" x14ac:dyDescent="0.25">
      <c r="A90" s="8" t="s">
        <v>177</v>
      </c>
      <c r="B90" s="8">
        <v>25512.01</v>
      </c>
      <c r="C90" s="8">
        <v>25512.01</v>
      </c>
      <c r="D90" s="6"/>
    </row>
    <row r="91" spans="1:4" x14ac:dyDescent="0.25">
      <c r="A91" s="8" t="s">
        <v>43</v>
      </c>
      <c r="B91" s="8">
        <v>172398</v>
      </c>
      <c r="C91" s="8">
        <v>172398</v>
      </c>
      <c r="D91" s="6"/>
    </row>
    <row r="92" spans="1:4" x14ac:dyDescent="0.25">
      <c r="A92" s="8" t="s">
        <v>208</v>
      </c>
      <c r="B92" s="8">
        <v>70000</v>
      </c>
      <c r="C92" s="8">
        <v>70000</v>
      </c>
      <c r="D92" s="6"/>
    </row>
    <row r="93" spans="1:4" ht="15.75" x14ac:dyDescent="0.25">
      <c r="A93" s="44" t="s">
        <v>23</v>
      </c>
      <c r="B93" s="26">
        <f>SUM(B72:B92)</f>
        <v>7584224.8499999996</v>
      </c>
      <c r="C93" s="26">
        <f>SUM(C72:C92)</f>
        <v>7584224.8499999996</v>
      </c>
      <c r="D93" s="6"/>
    </row>
    <row r="94" spans="1:4" x14ac:dyDescent="0.25">
      <c r="A94" s="7"/>
      <c r="B94" s="6"/>
      <c r="C94" s="6"/>
      <c r="D94" s="6"/>
    </row>
    <row r="95" spans="1:4" x14ac:dyDescent="0.25">
      <c r="A95" s="7"/>
      <c r="B95" s="6"/>
      <c r="C95" s="6"/>
      <c r="D95" s="6"/>
    </row>
    <row r="96" spans="1:4" ht="15.75" x14ac:dyDescent="0.25">
      <c r="A96" s="19" t="s">
        <v>22</v>
      </c>
      <c r="B96" s="26">
        <f>+B58+B93+B45</f>
        <v>27744033.68</v>
      </c>
      <c r="C96" s="26">
        <f>+C58+C93+C45</f>
        <v>27108374.217</v>
      </c>
      <c r="D96" s="6"/>
    </row>
    <row r="97" spans="1:4" x14ac:dyDescent="0.25">
      <c r="A97" s="7"/>
      <c r="B97" s="6"/>
      <c r="C97" s="6"/>
      <c r="D97" s="6"/>
    </row>
    <row r="98" spans="1:4" ht="15.75" x14ac:dyDescent="0.25">
      <c r="A98" s="19" t="s">
        <v>31</v>
      </c>
      <c r="B98" s="26">
        <v>27744033.68</v>
      </c>
      <c r="C98" s="26">
        <v>27108374.210000001</v>
      </c>
      <c r="D98" s="6"/>
    </row>
    <row r="99" spans="1:4" x14ac:dyDescent="0.25">
      <c r="A99" s="7"/>
      <c r="B99" s="6"/>
      <c r="C99" s="6"/>
      <c r="D99" s="6"/>
    </row>
    <row r="100" spans="1:4" x14ac:dyDescent="0.25">
      <c r="A100" s="19" t="s">
        <v>32</v>
      </c>
      <c r="B100" s="20">
        <f>+B96-B98</f>
        <v>0</v>
      </c>
      <c r="C100" s="20">
        <f>+C96-C98</f>
        <v>6.9999992847442627E-3</v>
      </c>
      <c r="D100" s="6"/>
    </row>
    <row r="101" spans="1:4" x14ac:dyDescent="0.25">
      <c r="A101" s="7"/>
      <c r="B101" s="6"/>
      <c r="C101" s="6"/>
      <c r="D101" s="6"/>
    </row>
    <row r="102" spans="1:4" x14ac:dyDescent="0.25">
      <c r="A102" s="7"/>
      <c r="B102" s="6"/>
      <c r="C102" s="6"/>
      <c r="D102" s="6"/>
    </row>
    <row r="103" spans="1:4" x14ac:dyDescent="0.25">
      <c r="A103" s="7"/>
      <c r="B103" s="6"/>
      <c r="C103" s="6"/>
      <c r="D103" s="6"/>
    </row>
    <row r="104" spans="1:4" x14ac:dyDescent="0.25">
      <c r="A104" s="7"/>
      <c r="B104" s="6"/>
      <c r="C104" s="6"/>
      <c r="D104" s="6"/>
    </row>
    <row r="105" spans="1:4" x14ac:dyDescent="0.25">
      <c r="A105" s="7"/>
      <c r="B105" s="6"/>
      <c r="C105" s="6"/>
      <c r="D105" s="6"/>
    </row>
    <row r="106" spans="1:4" x14ac:dyDescent="0.25">
      <c r="A106" s="7"/>
      <c r="B106" s="6"/>
      <c r="C106" s="6"/>
      <c r="D10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2025-06-03T15:24:12Z</cp:lastPrinted>
  <dcterms:created xsi:type="dcterms:W3CDTF">2021-12-06T11:44:16Z</dcterms:created>
  <dcterms:modified xsi:type="dcterms:W3CDTF">2025-06-03T17:44:07Z</dcterms:modified>
</cp:coreProperties>
</file>