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\PROVEEDORES 2025\07-JULIO 2025\"/>
    </mc:Choice>
  </mc:AlternateContent>
  <bookViews>
    <workbookView xWindow="0" yWindow="0" windowWidth="28800" windowHeight="11475"/>
  </bookViews>
  <sheets>
    <sheet name="PAGOS PROVEEDORES" sheetId="1" r:id="rId1"/>
    <sheet name="Hoja1" sheetId="2" r:id="rId2"/>
  </sheets>
  <definedNames>
    <definedName name="_xlnm.Print_Area" localSheetId="0">'PAGOS PROVEEDORES'!$A$1:$J$96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B28" i="2"/>
  <c r="C42" i="2" l="1"/>
  <c r="B42" i="2"/>
  <c r="E62" i="2" l="1"/>
  <c r="D62" i="2"/>
  <c r="D58" i="2"/>
  <c r="E58" i="2"/>
  <c r="C99" i="2"/>
  <c r="B99" i="2"/>
  <c r="C62" i="2" l="1"/>
  <c r="C102" i="2" s="1"/>
  <c r="C53" i="2" l="1"/>
  <c r="B53" i="2"/>
  <c r="B62" i="2" s="1"/>
  <c r="B102" i="2" s="1"/>
  <c r="C47" i="2" l="1"/>
  <c r="C48" i="2" s="1"/>
  <c r="B47" i="2"/>
  <c r="B48" i="2" s="1"/>
  <c r="H77" i="1" l="1"/>
  <c r="F77" i="1"/>
  <c r="I77" i="1" l="1"/>
  <c r="B106" i="2" l="1"/>
  <c r="C106" i="2"/>
</calcChain>
</file>

<file path=xl/sharedStrings.xml><?xml version="1.0" encoding="utf-8"?>
<sst xmlns="http://schemas.openxmlformats.org/spreadsheetml/2006/main" count="362" uniqueCount="211">
  <si>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</si>
  <si>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</si>
  <si>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</si>
  <si>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</si>
  <si>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</si>
  <si>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</si>
  <si>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</si>
  <si>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</si>
  <si>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</si>
  <si>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</si>
  <si>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</si>
  <si>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</si>
  <si>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</si>
  <si>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</si>
  <si>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</si>
  <si>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</si>
  <si>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</si>
  <si>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</si>
  <si>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</si>
  <si>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</si>
  <si>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</si>
  <si>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</si>
  <si>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TOTAL</t>
  </si>
  <si>
    <t>SUB-TOTAL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</si>
  <si>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</si>
  <si>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</si>
  <si>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</si>
  <si>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</si>
  <si>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</si>
  <si>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</si>
  <si>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</si>
  <si>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</si>
  <si>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DIFERENCIA</t>
  </si>
  <si>
    <t>DISTRIBUIDORA LAGARES, SRL.</t>
  </si>
  <si>
    <t>MAGNA MOTORS, S.A.</t>
  </si>
  <si>
    <t>VIAMAR, S.A.</t>
  </si>
  <si>
    <t>WIND TELECOM, S.A.</t>
  </si>
  <si>
    <t>GTG INDUSTRIAL, SRL.</t>
  </si>
  <si>
    <t>TROVASA HAND WASH, SRL.</t>
  </si>
  <si>
    <t>HUMANO SEGUROS, S.A.</t>
  </si>
  <si>
    <t>ALDO RAFAEL MERCEDES</t>
  </si>
  <si>
    <t>SERVICIO DE LAVADO DE VEHICULOS</t>
  </si>
  <si>
    <t>COMPLETADO</t>
  </si>
  <si>
    <t>CUENTAS POR PAGAR A PROVEEDORES AL 31 DE JULIO 2025</t>
  </si>
  <si>
    <t>COMUNICACIONES Y REDES DE SANTO DOMINGO</t>
  </si>
  <si>
    <t>GREEN LOVE, SRL.</t>
  </si>
  <si>
    <t>ANGELICA MARCELA LALONDRI</t>
  </si>
  <si>
    <t>ROBERTO ENCARNACION DE OLEO</t>
  </si>
  <si>
    <t>AH EDITORA OFFESET, SRL.</t>
  </si>
  <si>
    <t>CARLOS ALBERTO SATURRIA</t>
  </si>
  <si>
    <t>CECOMSA, SRL.</t>
  </si>
  <si>
    <t>NARDO DURAN &amp; ASOCIADOS, SRL.</t>
  </si>
  <si>
    <t>COMPAÑÍA DOMINICANA DE TELEFONOS, S.A.</t>
  </si>
  <si>
    <t>EDESUR DPMINICANAN,S.A.</t>
  </si>
  <si>
    <t>CEO SOLUTIONS CO, SRL.</t>
  </si>
  <si>
    <t>PROLIMDES COMERCIAL, SRL.</t>
  </si>
  <si>
    <t>NESTEVEZ SERVICIOS DE COMUNICACIONES</t>
  </si>
  <si>
    <t>CONFECCIONES IRIS, SRL.</t>
  </si>
  <si>
    <t>EMILIANO VARGAS</t>
  </si>
  <si>
    <t>EDENORTE DOMINICANAN, S.A.</t>
  </si>
  <si>
    <t>VH OFFICE SUPLLY, SRL.</t>
  </si>
  <si>
    <t>KRITERION, SRL.</t>
  </si>
  <si>
    <t>AVMTEC, SRL.</t>
  </si>
  <si>
    <t>ROSARIO Y PICHARDO, SRL</t>
  </si>
  <si>
    <t>SERVICIO DE APLICACIÓN ENCUESTA DE CLIMA ORGANIZACIONAL.</t>
  </si>
  <si>
    <t>B1500000063 B1500000064</t>
  </si>
  <si>
    <t>13/06/2025 30/06/2025</t>
  </si>
  <si>
    <t>ADQUISICION DE IMPRESORA</t>
  </si>
  <si>
    <t>B1500000119</t>
  </si>
  <si>
    <t>SERVICIO DE ENERGIA ELECTRICA.</t>
  </si>
  <si>
    <t>E450000060336</t>
  </si>
  <si>
    <t>SERVICIO DE PUBLICIDAD</t>
  </si>
  <si>
    <t>B1500000016</t>
  </si>
  <si>
    <t>B1500001747</t>
  </si>
  <si>
    <t>ADQUISICION DE CONSUMIBLES PARA IMPRESORAS</t>
  </si>
  <si>
    <t>E450000005122</t>
  </si>
  <si>
    <t>SERVICIO DE MANTENIMIENTO PREVENTIVO DE LAS PUERTAS.</t>
  </si>
  <si>
    <t>B1100000267</t>
  </si>
  <si>
    <t>SERVICIO DE MANTENIMIENTO PREVENTIVO Y REPARACION DE PLANTA ELECTRICA.</t>
  </si>
  <si>
    <t>B1500001323</t>
  </si>
  <si>
    <t>ADQUISICION DE AZUCAR, LECHE Y DESECHABLES.</t>
  </si>
  <si>
    <t>B1500005070</t>
  </si>
  <si>
    <t>SERVICIO DE REPETIDORA CON SU FRECUENCIA A NIVEL DE SANTO DOMINGO.</t>
  </si>
  <si>
    <t>B1500000785</t>
  </si>
  <si>
    <t>SERVICIO DE MANTENIMIENTO Y REPARACION DE VEHICULOS.</t>
  </si>
  <si>
    <t>E450000006032 E450000006198</t>
  </si>
  <si>
    <t>SERVICIOS SEGURO MEDICO</t>
  </si>
  <si>
    <t>E450000004882 E340000127513 E340000127512 E450000004881</t>
  </si>
  <si>
    <t>SERVICIO DE MANTENIMIENTO Y/O REPARACION DE VEHICULOS .</t>
  </si>
  <si>
    <t>E450000001663</t>
  </si>
  <si>
    <t>SERVICIO DE RECOLECION Y DISPOSICION PARA RECICLAJE.</t>
  </si>
  <si>
    <t>B1500000590</t>
  </si>
  <si>
    <t>SERVICIO DE INTERNET</t>
  </si>
  <si>
    <t>E450000001310</t>
  </si>
  <si>
    <t>HONORARIOS PROFESIONALES</t>
  </si>
  <si>
    <t>B1100000265</t>
  </si>
  <si>
    <t>B1100000264</t>
  </si>
  <si>
    <t>B1500000102</t>
  </si>
  <si>
    <t>ADQUISICION DE LANYARD</t>
  </si>
  <si>
    <t>B1500000561</t>
  </si>
  <si>
    <t>SERVICIO PRESTADO MANEJO Y SUMINISTRO DE EQUIPOS DE SONIDO.</t>
  </si>
  <si>
    <t>B1100000266</t>
  </si>
  <si>
    <t>ADQUISICION DE EQUIPOS INFORMATICOS Y TONER</t>
  </si>
  <si>
    <t>E450000005052</t>
  </si>
  <si>
    <t>SERVICIO DE INSTALACION DE FIBRA OPTICA TSE</t>
  </si>
  <si>
    <t>E450000000021</t>
  </si>
  <si>
    <t>E450000079684 E450000079032 E450000079013</t>
  </si>
  <si>
    <t>SERVICO DE ENERGIA ELECTRICA</t>
  </si>
  <si>
    <t>E450000046259</t>
  </si>
  <si>
    <t>SERVICIO DE FUMIGACION</t>
  </si>
  <si>
    <t>B1500000725</t>
  </si>
  <si>
    <t>SUMINISTRO MATERIAL DESECHABLES</t>
  </si>
  <si>
    <t>B1500001626</t>
  </si>
  <si>
    <t>HONORARIOS POR SERVICIO DE MAESTRIA DE CEREMONIA.</t>
  </si>
  <si>
    <t>B1500000528</t>
  </si>
  <si>
    <t>ADQUISICION DE UNIFORMES</t>
  </si>
  <si>
    <t>B1500000271</t>
  </si>
  <si>
    <t>SERVICIO DE BOLETOS AEREOS.</t>
  </si>
  <si>
    <t>B15000002071</t>
  </si>
  <si>
    <t>B1100000268</t>
  </si>
  <si>
    <t>GOBERNACION CIVIL PROVINCIAL DE SANTIAGO</t>
  </si>
  <si>
    <t>PLANETA AZUL, S.A.</t>
  </si>
  <si>
    <t>LUIS ERNESTO PEREZ CASANO</t>
  </si>
  <si>
    <t>COMPUOFFICE DOMINICANA, SRL.</t>
  </si>
  <si>
    <t>P A CATERING, SRL.</t>
  </si>
  <si>
    <t>PROLINDES COMERCIAL, SRL.</t>
  </si>
  <si>
    <t>AMARAM ENTERPRISE, SRL.</t>
  </si>
  <si>
    <t>WENDY MARIANA GOMEZ</t>
  </si>
  <si>
    <t>SERVICIO SISTEMA MOTRIZ</t>
  </si>
  <si>
    <t>TECNAS EIRL</t>
  </si>
  <si>
    <t>MUNDO INDUSTRIAL, SRL.</t>
  </si>
  <si>
    <t>LOLA 5 MULTISERVICES, SRL.</t>
  </si>
  <si>
    <t>ADQUISICION MOBILIARIOSPARA COCINA</t>
  </si>
  <si>
    <t>B1500000531</t>
  </si>
  <si>
    <t>E450000001724 E450000001725 E450000001754</t>
  </si>
  <si>
    <t>07/07/2025 08/07/2025</t>
  </si>
  <si>
    <t>SUMINISTRO MATERIAL DESECHABLE</t>
  </si>
  <si>
    <t>E450000000190</t>
  </si>
  <si>
    <t>B1500000101</t>
  </si>
  <si>
    <t>SERVICIO DE MANTENIMIENTO PREVENTIVO Y CORRECTIVO DE LOS ASCENSORES.</t>
  </si>
  <si>
    <t>B1500003638</t>
  </si>
  <si>
    <t>SERVICIO DE MANTENIMIENTO DEL EDIFICIO GUBERNAMENTAL DE SANTIAGO.</t>
  </si>
  <si>
    <t>B1500000356</t>
  </si>
  <si>
    <t>E450000013822 E450000013841 E450000013842 E450000014274 E450000014526 E450000014721 E450000014741 E450000016161</t>
  </si>
  <si>
    <t>28/05/2025 21/05/2025 04/06/2025 11/06/2025 18/06/2025 25/06/2025 02/07/2025</t>
  </si>
  <si>
    <t>SUMINISTRO DE AGUA POTABLE EN BOTELLONES</t>
  </si>
  <si>
    <t>LUIS ERNESTO PEREZ CASANOVA</t>
  </si>
  <si>
    <t>SERVICIOS DE UN CORRECTOR DE ESTILO BOLETIN INSTITUCIONAL.</t>
  </si>
  <si>
    <t>B1500000273</t>
  </si>
  <si>
    <t>ADQUISICION DE FIBER PATCH CORD.</t>
  </si>
  <si>
    <t>E450000000800</t>
  </si>
  <si>
    <t>SERVICIO DE CATERING</t>
  </si>
  <si>
    <t>E450000000672 E450000000673 E450000000676 E450000000679</t>
  </si>
  <si>
    <t>26/06/2025 30/07/2025 31/07/2025</t>
  </si>
  <si>
    <t>B1500001639</t>
  </si>
  <si>
    <t>SUMINISTRO PRODUCTO DE LIMPIEZA</t>
  </si>
  <si>
    <t>B15000000504</t>
  </si>
  <si>
    <t>MARISOL TOBAL</t>
  </si>
  <si>
    <t>B1100000269</t>
  </si>
  <si>
    <t>FELIPE ARTURO ACOSTA HERASME</t>
  </si>
  <si>
    <t>B1500000490</t>
  </si>
  <si>
    <t>FELIPE ARTURO ACOSTA</t>
  </si>
  <si>
    <t>SIMINISTRO DE AGUA POTABLE</t>
  </si>
  <si>
    <t>E450000016393</t>
  </si>
  <si>
    <t>SERVICIO SISTEMA MOTRIZ A.M.G EIRL.</t>
  </si>
  <si>
    <t>SERVICIO DE MANTENIMIENTO Y/O REPARACIONES DE VEHICULOS</t>
  </si>
  <si>
    <t>B1500005550 B1500005551 B1500005552 B1500005553 B1500005554</t>
  </si>
  <si>
    <t>DELTA COMERCIAL, S.A.</t>
  </si>
  <si>
    <t>GREGORIT JOSE MARTINEZ ME</t>
  </si>
  <si>
    <t>CAPACITACION ESPECIALIZADA</t>
  </si>
  <si>
    <t>GREGORIT JOSE MARTINEZ MENCIA</t>
  </si>
  <si>
    <t>B1100000271</t>
  </si>
  <si>
    <t>E450000003822</t>
  </si>
  <si>
    <t>CAPACITACION ESPECIALIZADA (CAES), SRL.</t>
  </si>
  <si>
    <t>B1500000669</t>
  </si>
  <si>
    <t>SUMINISTRO BOTELLONES DE AGUA.</t>
  </si>
  <si>
    <t>E450000012198 E450000016566</t>
  </si>
  <si>
    <t>16/07/2025 14/07/2025</t>
  </si>
  <si>
    <t>ADQUISICION DE MATERIALES FERRETEROS</t>
  </si>
  <si>
    <t>B1500000532</t>
  </si>
  <si>
    <t>SUMINSITRO MATERIAL DESECHABLES</t>
  </si>
  <si>
    <t>B1500001650</t>
  </si>
  <si>
    <t>ADQUISICION SUMINISTRO PRODUCTOS DE LIMPIEZA</t>
  </si>
  <si>
    <t>B1500000506</t>
  </si>
  <si>
    <t>E450000006491 E450000006512</t>
  </si>
  <si>
    <t>TOTAL GENERAL</t>
  </si>
  <si>
    <t>SERVICIO POLIZA DE SEGUROS</t>
  </si>
  <si>
    <t>E450000005263 E340000135274 E450000005261</t>
  </si>
  <si>
    <t>C&amp;E PRESUPUESTO Y CONSTRUCCIONES,S.A.</t>
  </si>
  <si>
    <t>CUBICACION 9 CONSTRUCCION DE EDIFICIO TSE.</t>
  </si>
  <si>
    <t>B1500000147</t>
  </si>
  <si>
    <t>C&amp;E PRESUPUESTOS Y CONSTRUCCIONES, S.A.</t>
  </si>
  <si>
    <t>B1500000731</t>
  </si>
  <si>
    <t>FUNDACION FUTURO CIERTO</t>
  </si>
  <si>
    <t>E450000000686</t>
  </si>
  <si>
    <t>OTRO MONTO</t>
  </si>
  <si>
    <t>2DA CUOTA SERVICIO PRESTADO POR PINTURA DE PUERTAS.</t>
  </si>
  <si>
    <t>B1100000270</t>
  </si>
  <si>
    <t>DONACION FAMILIAS POBRES DE ELIAS PIÑAS</t>
  </si>
  <si>
    <t>INSTITUTO POSTAL DOMINICANO.</t>
  </si>
  <si>
    <t>SERVICIO ALQUILER DE PARQUEO.</t>
  </si>
  <si>
    <t>B1500002765</t>
  </si>
  <si>
    <t>INSTITUTO POSTAL DOMINICANO</t>
  </si>
  <si>
    <t>ANGELICA MARCELA LALONDRIZ</t>
  </si>
  <si>
    <t>AH EDITORA OFFSET, SRL.</t>
  </si>
  <si>
    <t>SERVICIOY ACOMPAÑAMIENTO CONSTRUCCION EDIFICIO.</t>
  </si>
  <si>
    <t>YINAELIS VIRGINIA CONTRERAS CARVAJAL</t>
  </si>
  <si>
    <t xml:space="preserve">B1500000063 </t>
  </si>
  <si>
    <t>MARIJO TIENDA DE REGALOS, SRL.</t>
  </si>
  <si>
    <t>ADQUISICION DE SOUVENIR PARA EL DIA DE LOS PADRES</t>
  </si>
  <si>
    <t>B1500000011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</si>
</sst>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43" fontId="6" fillId="0" borderId="5" xfId="2" applyFont="1" applyBorder="1"/>
    <xf numFmtId="49" fontId="13" fillId="0" borderId="5" xfId="2" applyNumberFormat="1" applyFont="1" applyBorder="1"/>
    <xf numFmtId="43" fontId="1" fillId="0" borderId="0" xfId="2" applyFont="1"/>
    <xf numFmtId="49" fontId="0" fillId="0" borderId="5" xfId="2" applyNumberFormat="1" applyFont="1" applyFill="1" applyBorder="1"/>
    <xf numFmtId="43" fontId="0" fillId="0" borderId="5" xfId="2" applyFont="1" applyFill="1" applyBorder="1"/>
    <xf numFmtId="43" fontId="0" fillId="0" borderId="0" xfId="2" applyFont="1" applyFill="1"/>
    <xf numFmtId="43" fontId="16" fillId="2" borderId="2" xfId="0" applyNumberFormat="1" applyFont="1" applyFill="1" applyBorder="1"/>
    <xf numFmtId="0" fontId="17" fillId="0" borderId="0" xfId="0" applyFont="1"/>
    <xf numFmtId="0" fontId="17" fillId="0" borderId="0" xfId="0" applyFont="1" applyBorder="1"/>
    <xf numFmtId="43" fontId="0" fillId="0" borderId="0" xfId="2" applyNumberFormat="1" applyFont="1"/>
    <xf numFmtId="43" fontId="4" fillId="0" borderId="0" xfId="2" applyFont="1"/>
    <xf numFmtId="43" fontId="8" fillId="0" borderId="0" xfId="2" applyFont="1"/>
    <xf numFmtId="43" fontId="9" fillId="2" borderId="1" xfId="2" applyFont="1" applyFill="1" applyBorder="1" applyAlignment="1">
      <alignment horizontal="center" vertical="center" wrapText="1"/>
    </xf>
    <xf numFmtId="43" fontId="14" fillId="0" borderId="1" xfId="2" applyFont="1" applyFill="1" applyBorder="1" applyAlignment="1">
      <alignment horizontal="left" vertical="center"/>
    </xf>
    <xf numFmtId="43" fontId="16" fillId="2" borderId="1" xfId="2" applyFont="1" applyFill="1" applyBorder="1"/>
    <xf numFmtId="43" fontId="10" fillId="0" borderId="0" xfId="2" applyFont="1"/>
    <xf numFmtId="43" fontId="0" fillId="0" borderId="0" xfId="2" applyFont="1" applyAlignment="1">
      <alignment horizontal="left"/>
    </xf>
    <xf numFmtId="43" fontId="0" fillId="0" borderId="0" xfId="2" applyFont="1" applyBorder="1"/>
    <xf numFmtId="49" fontId="6" fillId="0" borderId="0" xfId="2" applyNumberFormat="1" applyFont="1" applyBorder="1" applyAlignment="1">
      <alignment horizontal="left"/>
    </xf>
    <xf numFmtId="43" fontId="6" fillId="0" borderId="0" xfId="2" applyFont="1" applyAlignment="1">
      <alignment horizontal="left"/>
    </xf>
    <xf numFmtId="0" fontId="0" fillId="0" borderId="0" xfId="0" applyAlignment="1">
      <alignment horizontal="left"/>
    </xf>
    <xf numFmtId="49" fontId="6" fillId="0" borderId="6" xfId="2" applyNumberFormat="1" applyFont="1" applyFill="1" applyBorder="1"/>
    <xf numFmtId="49" fontId="1" fillId="0" borderId="7" xfId="2" applyNumberFormat="1" applyFont="1" applyBorder="1"/>
    <xf numFmtId="43" fontId="0" fillId="0" borderId="8" xfId="2" applyFont="1" applyBorder="1"/>
    <xf numFmtId="43" fontId="0" fillId="0" borderId="9" xfId="2" applyFont="1" applyBorder="1"/>
    <xf numFmtId="43" fontId="1" fillId="0" borderId="10" xfId="2" applyFont="1" applyBorder="1"/>
    <xf numFmtId="43" fontId="6" fillId="0" borderId="0" xfId="2" applyFont="1" applyBorder="1"/>
    <xf numFmtId="43" fontId="0" fillId="0" borderId="7" xfId="2" applyFont="1" applyBorder="1"/>
    <xf numFmtId="43" fontId="0" fillId="3" borderId="9" xfId="2" applyFont="1" applyFill="1" applyBorder="1"/>
    <xf numFmtId="43" fontId="1" fillId="0" borderId="0" xfId="2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2" borderId="1" xfId="0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</xdr:row>
      <xdr:rowOff>152400</xdr:rowOff>
    </xdr:from>
    <xdr:to>
      <xdr:col>4</xdr:col>
      <xdr:colOff>2815477</xdr:colOff>
      <xdr:row>6</xdr:row>
      <xdr:rowOff>304800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6075" y="342900"/>
          <a:ext cx="2634502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showGridLines="0" tabSelected="1" view="pageBreakPreview" topLeftCell="A73" zoomScale="50" zoomScaleNormal="50" zoomScaleSheetLayoutView="50" workbookViewId="0">
      <selection activeCell="C74" sqref="C74"/>
    </sheetView>
  </sheetViews>
  <sheetFormatPr baseColWidth="10" defaultRowHeight="15" x14ac:dyDescent="0.25"/>
  <cols>
    <col min="1" max="1" width="13" customWidth="1"/>
    <col min="2" max="2" width="98.85546875" customWidth="1"/>
    <col min="3" max="3" width="71" customWidth="1"/>
    <col min="4" max="4" width="52.85546875" customWidth="1"/>
    <col min="5" max="5" width="45.140625" customWidth="1"/>
    <col min="6" max="6" width="59.140625" customWidth="1"/>
    <col min="7" max="7" width="41.42578125" customWidth="1"/>
    <col min="8" max="8" width="53.5703125" customWidth="1"/>
    <col min="9" max="9" width="34.42578125" customWidth="1"/>
    <col min="10" max="10" width="57" style="8" customWidth="1"/>
    <col min="11" max="11" width="25.28515625" bestFit="1" customWidth="1"/>
    <col min="12" max="12" width="14.5703125" bestFit="1" customWidth="1"/>
  </cols>
  <sheetData>
    <row r="1" spans="1:12" x14ac:dyDescent="0.25">
      <c r="B1" s="1"/>
      <c r="C1" s="1"/>
      <c r="D1" s="1"/>
      <c r="E1" s="1"/>
      <c r="F1" s="1"/>
      <c r="G1" s="1"/>
      <c r="H1" s="1"/>
      <c r="I1" s="1"/>
      <c r="J1" s="52"/>
    </row>
    <row r="2" spans="1:12" x14ac:dyDescent="0.25">
      <c r="B2" s="1"/>
      <c r="C2" s="1"/>
      <c r="D2" s="1"/>
      <c r="E2" s="1"/>
      <c r="F2" s="1"/>
      <c r="G2" s="1"/>
      <c r="H2" s="1"/>
      <c r="I2" s="1"/>
      <c r="J2" s="52"/>
    </row>
    <row r="3" spans="1:12" x14ac:dyDescent="0.25">
      <c r="B3" s="1"/>
      <c r="C3" s="1"/>
      <c r="D3" s="1"/>
      <c r="E3" s="1"/>
      <c r="F3" s="1"/>
      <c r="G3" s="1"/>
      <c r="H3" s="1"/>
      <c r="I3" s="1"/>
      <c r="J3" s="52"/>
    </row>
    <row r="4" spans="1:12" ht="34.5" x14ac:dyDescent="0.45">
      <c r="A4" s="10"/>
      <c r="B4" s="10"/>
      <c r="C4" s="10"/>
      <c r="D4" s="10"/>
      <c r="E4" s="10"/>
      <c r="F4" s="10"/>
      <c r="G4" s="10"/>
      <c r="H4" s="10"/>
      <c r="I4" s="10"/>
      <c r="J4" s="53"/>
    </row>
    <row r="5" spans="1:12" ht="34.5" x14ac:dyDescent="0.45">
      <c r="A5" s="10"/>
      <c r="B5" s="10"/>
      <c r="C5" s="10"/>
      <c r="D5" s="10"/>
      <c r="E5" s="10"/>
      <c r="F5" s="10"/>
      <c r="G5" s="10"/>
      <c r="H5" s="10"/>
      <c r="I5" s="10"/>
      <c r="J5" s="53"/>
    </row>
    <row r="6" spans="1:12" ht="34.5" x14ac:dyDescent="0.45">
      <c r="A6" s="10"/>
      <c r="B6" s="10"/>
      <c r="C6" s="10"/>
      <c r="D6" s="10"/>
      <c r="E6" s="10"/>
      <c r="F6" s="10"/>
      <c r="G6" s="10"/>
      <c r="H6" s="10"/>
      <c r="I6" s="10"/>
      <c r="J6" s="53"/>
    </row>
    <row r="7" spans="1:12" ht="34.5" x14ac:dyDescent="0.45">
      <c r="A7" s="10"/>
      <c r="B7" s="10"/>
      <c r="C7" s="10"/>
      <c r="D7" s="10"/>
      <c r="E7" s="10"/>
      <c r="F7" s="10"/>
      <c r="G7" s="10"/>
      <c r="H7" s="10"/>
      <c r="I7" s="10"/>
      <c r="J7" s="53"/>
    </row>
    <row r="8" spans="1:12" ht="35.25" x14ac:dyDescent="0.5">
      <c r="A8" s="72" t="s">
        <v>10</v>
      </c>
      <c r="B8" s="72"/>
      <c r="C8" s="72"/>
      <c r="D8" s="72"/>
      <c r="E8" s="72"/>
      <c r="F8" s="72"/>
      <c r="G8" s="72"/>
      <c r="H8" s="72"/>
      <c r="I8" s="72"/>
      <c r="J8" s="72"/>
    </row>
    <row r="9" spans="1:12" ht="35.25" x14ac:dyDescent="0.5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</row>
    <row r="10" spans="1:12" ht="35.25" x14ac:dyDescent="0.5">
      <c r="A10" s="72" t="s">
        <v>43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2" ht="35.25" x14ac:dyDescent="0.5">
      <c r="A11" s="72" t="s">
        <v>0</v>
      </c>
      <c r="B11" s="72"/>
      <c r="C11" s="72"/>
      <c r="D11" s="72"/>
      <c r="E11" s="72"/>
      <c r="F11" s="72"/>
      <c r="G11" s="72"/>
      <c r="H11" s="72"/>
      <c r="I11" s="72"/>
      <c r="J11" s="72"/>
    </row>
    <row r="12" spans="1:12" ht="35.25" thickBot="1" x14ac:dyDescent="0.5">
      <c r="A12" s="10"/>
      <c r="B12" s="10"/>
      <c r="C12" s="10"/>
      <c r="D12" s="10"/>
      <c r="E12" s="10"/>
      <c r="F12" s="10"/>
      <c r="G12" s="10"/>
      <c r="H12" s="10"/>
      <c r="I12" s="10"/>
      <c r="J12" s="53"/>
    </row>
    <row r="13" spans="1:12" ht="162" customHeight="1" thickBot="1" x14ac:dyDescent="0.3">
      <c r="A13" s="11" t="s">
        <v>16</v>
      </c>
      <c r="B13" s="11" t="s">
        <v>1</v>
      </c>
      <c r="C13" s="11" t="s">
        <v>2</v>
      </c>
      <c r="D13" s="12" t="s">
        <v>3</v>
      </c>
      <c r="E13" s="12" t="s">
        <v>4</v>
      </c>
      <c r="F13" s="12" t="s">
        <v>5</v>
      </c>
      <c r="G13" s="12" t="s">
        <v>21</v>
      </c>
      <c r="H13" s="12" t="s">
        <v>6</v>
      </c>
      <c r="I13" s="12" t="s">
        <v>7</v>
      </c>
      <c r="J13" s="54" t="s">
        <v>14</v>
      </c>
      <c r="L13" s="3"/>
    </row>
    <row r="14" spans="1:12" s="5" customFormat="1" ht="237.75" customHeight="1" thickBot="1" x14ac:dyDescent="0.3">
      <c r="A14" s="13">
        <v>1</v>
      </c>
      <c r="B14" s="29" t="s">
        <v>44</v>
      </c>
      <c r="C14" s="30" t="s">
        <v>82</v>
      </c>
      <c r="D14" s="31" t="s">
        <v>83</v>
      </c>
      <c r="E14" s="32">
        <v>45811</v>
      </c>
      <c r="F14" s="33">
        <v>14750</v>
      </c>
      <c r="G14" s="34">
        <v>45839</v>
      </c>
      <c r="H14" s="35">
        <v>14125</v>
      </c>
      <c r="I14" s="35"/>
      <c r="J14" s="55" t="s">
        <v>42</v>
      </c>
      <c r="K14" s="2"/>
      <c r="L14" s="4"/>
    </row>
    <row r="15" spans="1:12" ht="240.75" customHeight="1" thickBot="1" x14ac:dyDescent="0.3">
      <c r="A15" s="14">
        <v>2</v>
      </c>
      <c r="B15" s="29" t="s">
        <v>35</v>
      </c>
      <c r="C15" s="36" t="s">
        <v>84</v>
      </c>
      <c r="D15" s="37" t="s">
        <v>85</v>
      </c>
      <c r="E15" s="38">
        <v>45828</v>
      </c>
      <c r="F15" s="33">
        <v>39935.96</v>
      </c>
      <c r="G15" s="34">
        <v>45839</v>
      </c>
      <c r="H15" s="33">
        <v>39935.96</v>
      </c>
      <c r="I15" s="33"/>
      <c r="J15" s="55" t="s">
        <v>42</v>
      </c>
      <c r="K15" s="2"/>
      <c r="L15" s="3"/>
    </row>
    <row r="16" spans="1:12" s="5" customFormat="1" ht="237.75" customHeight="1" thickBot="1" x14ac:dyDescent="0.3">
      <c r="A16" s="13">
        <v>3</v>
      </c>
      <c r="B16" s="29" t="s">
        <v>39</v>
      </c>
      <c r="C16" s="30" t="s">
        <v>86</v>
      </c>
      <c r="D16" s="31" t="s">
        <v>87</v>
      </c>
      <c r="E16" s="32">
        <v>45839</v>
      </c>
      <c r="F16" s="33">
        <v>4047849.14</v>
      </c>
      <c r="G16" s="34">
        <v>45839</v>
      </c>
      <c r="H16" s="35">
        <v>4023413.8</v>
      </c>
      <c r="I16" s="35"/>
      <c r="J16" s="55" t="s">
        <v>42</v>
      </c>
      <c r="K16" s="2"/>
      <c r="L16" s="4"/>
    </row>
    <row r="17" spans="1:12" ht="210.75" customHeight="1" thickBot="1" x14ac:dyDescent="0.3">
      <c r="A17" s="14">
        <v>4</v>
      </c>
      <c r="B17" s="29" t="s">
        <v>34</v>
      </c>
      <c r="C17" s="36" t="s">
        <v>88</v>
      </c>
      <c r="D17" s="37" t="s">
        <v>89</v>
      </c>
      <c r="E17" s="38">
        <v>45826</v>
      </c>
      <c r="F17" s="33">
        <v>18663.099999999999</v>
      </c>
      <c r="G17" s="34">
        <v>45839</v>
      </c>
      <c r="H17" s="33">
        <v>18663.099999999999</v>
      </c>
      <c r="I17" s="33"/>
      <c r="J17" s="55" t="s">
        <v>42</v>
      </c>
      <c r="K17" s="2"/>
      <c r="L17" s="3"/>
    </row>
    <row r="18" spans="1:12" s="5" customFormat="1" ht="213.75" customHeight="1" thickBot="1" x14ac:dyDescent="0.3">
      <c r="A18" s="14">
        <v>5</v>
      </c>
      <c r="B18" s="29" t="s">
        <v>45</v>
      </c>
      <c r="C18" s="30" t="s">
        <v>90</v>
      </c>
      <c r="D18" s="31" t="s">
        <v>91</v>
      </c>
      <c r="E18" s="32">
        <v>45826</v>
      </c>
      <c r="F18" s="33">
        <v>7080</v>
      </c>
      <c r="G18" s="34">
        <v>45839</v>
      </c>
      <c r="H18" s="35">
        <v>6780</v>
      </c>
      <c r="I18" s="35"/>
      <c r="J18" s="55" t="s">
        <v>42</v>
      </c>
      <c r="K18" s="2"/>
      <c r="L18" s="4"/>
    </row>
    <row r="19" spans="1:12" ht="195.75" customHeight="1" thickBot="1" x14ac:dyDescent="0.3">
      <c r="A19" s="14">
        <v>6</v>
      </c>
      <c r="B19" s="29" t="s">
        <v>36</v>
      </c>
      <c r="C19" s="30" t="s">
        <v>92</v>
      </c>
      <c r="D19" s="37" t="s">
        <v>93</v>
      </c>
      <c r="E19" s="38">
        <v>45834</v>
      </c>
      <c r="F19" s="33">
        <v>211770.48</v>
      </c>
      <c r="G19" s="34">
        <v>46937</v>
      </c>
      <c r="H19" s="33">
        <v>211770.48</v>
      </c>
      <c r="I19" s="33"/>
      <c r="J19" s="55" t="s">
        <v>42</v>
      </c>
      <c r="K19" s="2"/>
      <c r="L19" s="3"/>
    </row>
    <row r="20" spans="1:12" ht="216.75" customHeight="1" thickBot="1" x14ac:dyDescent="0.3">
      <c r="A20" s="13">
        <v>7</v>
      </c>
      <c r="B20" s="29" t="s">
        <v>40</v>
      </c>
      <c r="C20" s="36" t="s">
        <v>94</v>
      </c>
      <c r="D20" s="37" t="s">
        <v>95</v>
      </c>
      <c r="E20" s="38">
        <v>45834</v>
      </c>
      <c r="F20" s="33">
        <v>4500</v>
      </c>
      <c r="G20" s="34">
        <v>45841</v>
      </c>
      <c r="H20" s="39">
        <v>4050</v>
      </c>
      <c r="I20" s="33"/>
      <c r="J20" s="55" t="s">
        <v>42</v>
      </c>
      <c r="K20" s="2"/>
      <c r="L20" s="3"/>
    </row>
    <row r="21" spans="1:12" ht="222.75" customHeight="1" thickBot="1" x14ac:dyDescent="0.3">
      <c r="A21" s="13">
        <v>8</v>
      </c>
      <c r="B21" s="29" t="s">
        <v>203</v>
      </c>
      <c r="C21" s="36" t="s">
        <v>94</v>
      </c>
      <c r="D21" s="37" t="s">
        <v>96</v>
      </c>
      <c r="E21" s="38">
        <v>45834</v>
      </c>
      <c r="F21" s="39">
        <v>4500</v>
      </c>
      <c r="G21" s="34">
        <v>45841</v>
      </c>
      <c r="H21" s="39">
        <v>4050</v>
      </c>
      <c r="I21" s="33"/>
      <c r="J21" s="55" t="s">
        <v>42</v>
      </c>
      <c r="K21" s="2"/>
      <c r="L21" s="3"/>
    </row>
    <row r="22" spans="1:12" ht="198.75" customHeight="1" thickBot="1" x14ac:dyDescent="0.3">
      <c r="A22" s="13">
        <v>9</v>
      </c>
      <c r="B22" s="29" t="s">
        <v>47</v>
      </c>
      <c r="C22" s="36" t="s">
        <v>94</v>
      </c>
      <c r="D22" s="37" t="s">
        <v>97</v>
      </c>
      <c r="E22" s="38">
        <v>45790</v>
      </c>
      <c r="F22" s="39">
        <v>9440</v>
      </c>
      <c r="G22" s="34">
        <v>45841</v>
      </c>
      <c r="H22" s="39">
        <v>7200</v>
      </c>
      <c r="I22" s="33"/>
      <c r="J22" s="55" t="s">
        <v>42</v>
      </c>
      <c r="K22" s="2"/>
      <c r="L22" s="3"/>
    </row>
    <row r="23" spans="1:12" ht="198.75" customHeight="1" thickBot="1" x14ac:dyDescent="0.3">
      <c r="A23" s="13">
        <v>10</v>
      </c>
      <c r="B23" s="29" t="s">
        <v>204</v>
      </c>
      <c r="C23" s="36" t="s">
        <v>98</v>
      </c>
      <c r="D23" s="37" t="s">
        <v>99</v>
      </c>
      <c r="E23" s="38">
        <v>45828</v>
      </c>
      <c r="F23" s="39">
        <v>38350</v>
      </c>
      <c r="G23" s="34">
        <v>45841</v>
      </c>
      <c r="H23" s="39">
        <v>36725</v>
      </c>
      <c r="I23" s="33"/>
      <c r="J23" s="55" t="s">
        <v>42</v>
      </c>
      <c r="K23" s="2"/>
      <c r="L23" s="3"/>
    </row>
    <row r="24" spans="1:12" ht="240" customHeight="1" thickBot="1" x14ac:dyDescent="0.3">
      <c r="A24" s="13">
        <v>11</v>
      </c>
      <c r="B24" s="29" t="s">
        <v>49</v>
      </c>
      <c r="C24" s="36" t="s">
        <v>100</v>
      </c>
      <c r="D24" s="37" t="s">
        <v>101</v>
      </c>
      <c r="E24" s="38">
        <v>45835</v>
      </c>
      <c r="F24" s="39">
        <v>15000</v>
      </c>
      <c r="G24" s="34">
        <v>45841</v>
      </c>
      <c r="H24" s="39">
        <v>14700</v>
      </c>
      <c r="I24" s="33"/>
      <c r="J24" s="55" t="s">
        <v>42</v>
      </c>
      <c r="K24" s="2"/>
      <c r="L24" s="3"/>
    </row>
    <row r="25" spans="1:12" ht="189.75" customHeight="1" thickBot="1" x14ac:dyDescent="0.3">
      <c r="A25" s="14">
        <v>12</v>
      </c>
      <c r="B25" s="29" t="s">
        <v>50</v>
      </c>
      <c r="C25" s="36" t="s">
        <v>102</v>
      </c>
      <c r="D25" s="37" t="s">
        <v>103</v>
      </c>
      <c r="E25" s="38">
        <v>45825</v>
      </c>
      <c r="F25" s="39">
        <v>7598407.0499999998</v>
      </c>
      <c r="G25" s="40">
        <v>45841</v>
      </c>
      <c r="H25" s="39">
        <v>7598407.0499999998</v>
      </c>
      <c r="I25" s="33"/>
      <c r="J25" s="55" t="s">
        <v>42</v>
      </c>
      <c r="K25" s="2"/>
      <c r="L25" s="3"/>
    </row>
    <row r="26" spans="1:12" s="5" customFormat="1" ht="213.75" customHeight="1" thickBot="1" x14ac:dyDescent="0.3">
      <c r="A26" s="13">
        <v>13</v>
      </c>
      <c r="B26" s="29" t="s">
        <v>51</v>
      </c>
      <c r="C26" s="30" t="s">
        <v>104</v>
      </c>
      <c r="D26" s="31" t="s">
        <v>105</v>
      </c>
      <c r="E26" s="32">
        <v>45831</v>
      </c>
      <c r="F26" s="41">
        <v>248013.58</v>
      </c>
      <c r="G26" s="40">
        <v>45841</v>
      </c>
      <c r="H26" s="41">
        <v>248013.58</v>
      </c>
      <c r="I26" s="35"/>
      <c r="J26" s="55" t="s">
        <v>42</v>
      </c>
      <c r="K26" s="2"/>
      <c r="L26" s="4"/>
    </row>
    <row r="27" spans="1:12" s="5" customFormat="1" ht="230.25" customHeight="1" thickBot="1" x14ac:dyDescent="0.3">
      <c r="A27" s="13">
        <v>14</v>
      </c>
      <c r="B27" s="29" t="s">
        <v>52</v>
      </c>
      <c r="C27" s="30" t="s">
        <v>92</v>
      </c>
      <c r="D27" s="31" t="s">
        <v>106</v>
      </c>
      <c r="E27" s="32">
        <v>45835</v>
      </c>
      <c r="F27" s="41">
        <v>607372.30000000005</v>
      </c>
      <c r="G27" s="34">
        <v>45842</v>
      </c>
      <c r="H27" s="41">
        <v>607372.30000000005</v>
      </c>
      <c r="I27" s="35"/>
      <c r="J27" s="55" t="s">
        <v>42</v>
      </c>
      <c r="K27" s="2"/>
      <c r="L27" s="4"/>
    </row>
    <row r="28" spans="1:12" s="5" customFormat="1" ht="212.25" customHeight="1" thickBot="1" x14ac:dyDescent="0.3">
      <c r="A28" s="14">
        <v>15</v>
      </c>
      <c r="B28" s="29" t="s">
        <v>53</v>
      </c>
      <c r="C28" s="30" t="s">
        <v>107</v>
      </c>
      <c r="D28" s="31" t="s">
        <v>108</v>
      </c>
      <c r="E28" s="32">
        <v>45838</v>
      </c>
      <c r="F28" s="41">
        <v>402018.58</v>
      </c>
      <c r="G28" s="34">
        <v>45842</v>
      </c>
      <c r="H28" s="41">
        <v>402018.58</v>
      </c>
      <c r="I28" s="35"/>
      <c r="J28" s="55" t="s">
        <v>42</v>
      </c>
      <c r="K28" s="2"/>
      <c r="L28" s="4"/>
    </row>
    <row r="29" spans="1:12" s="5" customFormat="1" ht="207.75" customHeight="1" thickBot="1" x14ac:dyDescent="0.3">
      <c r="A29" s="14">
        <v>16</v>
      </c>
      <c r="B29" s="29" t="s">
        <v>54</v>
      </c>
      <c r="C29" s="30" t="s">
        <v>109</v>
      </c>
      <c r="D29" s="31" t="s">
        <v>110</v>
      </c>
      <c r="E29" s="32">
        <v>45831</v>
      </c>
      <c r="F29" s="41">
        <v>18880</v>
      </c>
      <c r="G29" s="34">
        <v>45842</v>
      </c>
      <c r="H29" s="41">
        <v>18080</v>
      </c>
      <c r="I29" s="35"/>
      <c r="J29" s="55" t="s">
        <v>42</v>
      </c>
      <c r="K29" s="2"/>
      <c r="L29" s="4"/>
    </row>
    <row r="30" spans="1:12" s="5" customFormat="1" ht="200.25" customHeight="1" thickBot="1" x14ac:dyDescent="0.3">
      <c r="A30" s="14">
        <v>17</v>
      </c>
      <c r="B30" s="29" t="s">
        <v>55</v>
      </c>
      <c r="C30" s="30" t="s">
        <v>111</v>
      </c>
      <c r="D30" s="31" t="s">
        <v>112</v>
      </c>
      <c r="E30" s="32">
        <v>45831</v>
      </c>
      <c r="F30" s="41">
        <v>96198.32</v>
      </c>
      <c r="G30" s="34">
        <v>45842</v>
      </c>
      <c r="H30" s="41">
        <v>92122.12</v>
      </c>
      <c r="I30" s="35"/>
      <c r="J30" s="55" t="s">
        <v>42</v>
      </c>
      <c r="K30" s="2"/>
      <c r="L30" s="4"/>
    </row>
    <row r="31" spans="1:12" s="5" customFormat="1" ht="213.75" customHeight="1" thickBot="1" x14ac:dyDescent="0.3">
      <c r="A31" s="14">
        <v>18</v>
      </c>
      <c r="B31" s="29" t="s">
        <v>56</v>
      </c>
      <c r="C31" s="30" t="s">
        <v>113</v>
      </c>
      <c r="D31" s="31" t="s">
        <v>114</v>
      </c>
      <c r="E31" s="32">
        <v>45817</v>
      </c>
      <c r="F31" s="41">
        <v>125000</v>
      </c>
      <c r="G31" s="34">
        <v>45842</v>
      </c>
      <c r="H31" s="41">
        <v>119703.4</v>
      </c>
      <c r="I31" s="35"/>
      <c r="J31" s="55" t="s">
        <v>42</v>
      </c>
      <c r="K31" s="2"/>
      <c r="L31" s="4"/>
    </row>
    <row r="32" spans="1:12" s="5" customFormat="1" ht="188.25" customHeight="1" thickBot="1" x14ac:dyDescent="0.3">
      <c r="A32" s="14">
        <v>19</v>
      </c>
      <c r="B32" s="29" t="s">
        <v>57</v>
      </c>
      <c r="C32" s="30" t="s">
        <v>115</v>
      </c>
      <c r="D32" s="31" t="s">
        <v>116</v>
      </c>
      <c r="E32" s="32">
        <v>45833</v>
      </c>
      <c r="F32" s="41">
        <v>157884</v>
      </c>
      <c r="G32" s="34">
        <v>45842</v>
      </c>
      <c r="H32" s="41">
        <v>151194</v>
      </c>
      <c r="I32" s="35"/>
      <c r="J32" s="55" t="s">
        <v>42</v>
      </c>
      <c r="K32" s="2"/>
      <c r="L32" s="4"/>
    </row>
    <row r="33" spans="1:12" s="5" customFormat="1" ht="189.75" customHeight="1" thickBot="1" x14ac:dyDescent="0.3">
      <c r="A33" s="13">
        <v>20</v>
      </c>
      <c r="B33" s="29" t="s">
        <v>58</v>
      </c>
      <c r="C33" s="30" t="s">
        <v>76</v>
      </c>
      <c r="D33" s="31" t="s">
        <v>77</v>
      </c>
      <c r="E33" s="32">
        <v>45845</v>
      </c>
      <c r="F33" s="41">
        <v>16320</v>
      </c>
      <c r="G33" s="34">
        <v>45846</v>
      </c>
      <c r="H33" s="41">
        <v>15993.6</v>
      </c>
      <c r="I33" s="35"/>
      <c r="J33" s="55" t="s">
        <v>42</v>
      </c>
      <c r="K33" s="2"/>
      <c r="L33" s="4"/>
    </row>
    <row r="34" spans="1:12" s="5" customFormat="1" ht="197.25" customHeight="1" thickBot="1" x14ac:dyDescent="0.3">
      <c r="A34" s="14">
        <v>21</v>
      </c>
      <c r="B34" s="29" t="s">
        <v>33</v>
      </c>
      <c r="C34" s="30" t="s">
        <v>78</v>
      </c>
      <c r="D34" s="31" t="s">
        <v>79</v>
      </c>
      <c r="E34" s="32">
        <v>45831</v>
      </c>
      <c r="F34" s="41">
        <v>5310</v>
      </c>
      <c r="G34" s="34">
        <v>45848</v>
      </c>
      <c r="H34" s="41">
        <v>5085</v>
      </c>
      <c r="I34" s="35"/>
      <c r="J34" s="55" t="s">
        <v>42</v>
      </c>
      <c r="K34" s="2"/>
      <c r="L34" s="4"/>
    </row>
    <row r="35" spans="1:12" s="5" customFormat="1" ht="206.25" customHeight="1" thickBot="1" x14ac:dyDescent="0.3">
      <c r="A35" s="14">
        <v>22</v>
      </c>
      <c r="B35" s="29" t="s">
        <v>59</v>
      </c>
      <c r="C35" s="30" t="s">
        <v>69</v>
      </c>
      <c r="D35" s="31" t="s">
        <v>70</v>
      </c>
      <c r="E35" s="32">
        <v>45839</v>
      </c>
      <c r="F35" s="41">
        <v>67560.22</v>
      </c>
      <c r="G35" s="34">
        <v>45849</v>
      </c>
      <c r="H35" s="41">
        <v>67560.22</v>
      </c>
      <c r="I35" s="35"/>
      <c r="J35" s="55" t="s">
        <v>42</v>
      </c>
      <c r="K35" s="2"/>
      <c r="L35" s="4"/>
    </row>
    <row r="36" spans="1:12" s="5" customFormat="1" ht="208.5" customHeight="1" thickBot="1" x14ac:dyDescent="0.3">
      <c r="A36" s="14">
        <v>23</v>
      </c>
      <c r="B36" s="29" t="s">
        <v>50</v>
      </c>
      <c r="C36" s="30" t="s">
        <v>74</v>
      </c>
      <c r="D36" s="31" t="s">
        <v>75</v>
      </c>
      <c r="E36" s="32">
        <v>45839</v>
      </c>
      <c r="F36" s="41">
        <v>35954.99</v>
      </c>
      <c r="G36" s="34">
        <v>45849</v>
      </c>
      <c r="H36" s="41">
        <v>35954.99</v>
      </c>
      <c r="I36" s="35"/>
      <c r="J36" s="55" t="s">
        <v>42</v>
      </c>
      <c r="K36" s="2"/>
      <c r="L36" s="4"/>
    </row>
    <row r="37" spans="1:12" s="5" customFormat="1" ht="194.25" customHeight="1" thickBot="1" x14ac:dyDescent="0.3">
      <c r="A37" s="14">
        <v>24</v>
      </c>
      <c r="B37" s="29" t="s">
        <v>60</v>
      </c>
      <c r="C37" s="30" t="s">
        <v>67</v>
      </c>
      <c r="D37" s="31" t="s">
        <v>68</v>
      </c>
      <c r="E37" s="32">
        <v>45840</v>
      </c>
      <c r="F37" s="41">
        <v>126903.34</v>
      </c>
      <c r="G37" s="34">
        <v>45849</v>
      </c>
      <c r="H37" s="41">
        <v>121526.08</v>
      </c>
      <c r="I37" s="35"/>
      <c r="J37" s="55" t="s">
        <v>42</v>
      </c>
      <c r="K37" s="2"/>
      <c r="L37" s="4"/>
    </row>
    <row r="38" spans="1:12" s="5" customFormat="1" ht="176.25" customHeight="1" thickBot="1" x14ac:dyDescent="0.3">
      <c r="A38" s="14">
        <v>25</v>
      </c>
      <c r="B38" s="29" t="s">
        <v>61</v>
      </c>
      <c r="C38" s="30" t="s">
        <v>64</v>
      </c>
      <c r="D38" s="31" t="s">
        <v>65</v>
      </c>
      <c r="E38" s="32" t="s">
        <v>66</v>
      </c>
      <c r="F38" s="41">
        <v>371700</v>
      </c>
      <c r="G38" s="34">
        <v>45849</v>
      </c>
      <c r="H38" s="41">
        <v>355950</v>
      </c>
      <c r="I38" s="35"/>
      <c r="J38" s="55" t="s">
        <v>42</v>
      </c>
      <c r="K38" s="2"/>
      <c r="L38" s="4"/>
    </row>
    <row r="39" spans="1:12" s="5" customFormat="1" ht="194.25" customHeight="1" thickBot="1" x14ac:dyDescent="0.3">
      <c r="A39" s="14">
        <v>26</v>
      </c>
      <c r="B39" s="29" t="s">
        <v>38</v>
      </c>
      <c r="C39" s="30" t="s">
        <v>41</v>
      </c>
      <c r="D39" s="31" t="s">
        <v>73</v>
      </c>
      <c r="E39" s="32">
        <v>45839</v>
      </c>
      <c r="F39" s="41">
        <v>7200.22</v>
      </c>
      <c r="G39" s="34">
        <v>45849</v>
      </c>
      <c r="H39" s="41">
        <v>6895.12</v>
      </c>
      <c r="I39" s="35"/>
      <c r="J39" s="55" t="s">
        <v>42</v>
      </c>
      <c r="K39" s="2"/>
      <c r="L39" s="4"/>
    </row>
    <row r="40" spans="1:12" s="5" customFormat="1" ht="194.25" customHeight="1" thickBot="1" x14ac:dyDescent="0.3">
      <c r="A40" s="14">
        <v>27</v>
      </c>
      <c r="B40" s="29" t="s">
        <v>62</v>
      </c>
      <c r="C40" s="30" t="s">
        <v>71</v>
      </c>
      <c r="D40" s="31" t="s">
        <v>72</v>
      </c>
      <c r="E40" s="32">
        <v>45810</v>
      </c>
      <c r="F40" s="41">
        <v>240861.6</v>
      </c>
      <c r="G40" s="34">
        <v>45849</v>
      </c>
      <c r="H40" s="41">
        <v>230655.6</v>
      </c>
      <c r="I40" s="35"/>
      <c r="J40" s="55" t="s">
        <v>42</v>
      </c>
      <c r="K40" s="2"/>
      <c r="L40" s="4"/>
    </row>
    <row r="41" spans="1:12" s="5" customFormat="1" ht="218.25" customHeight="1" thickBot="1" x14ac:dyDescent="0.3">
      <c r="A41" s="14">
        <v>28</v>
      </c>
      <c r="B41" s="29" t="s">
        <v>37</v>
      </c>
      <c r="C41" s="30" t="s">
        <v>80</v>
      </c>
      <c r="D41" s="31" t="s">
        <v>81</v>
      </c>
      <c r="E41" s="32">
        <v>45842</v>
      </c>
      <c r="F41" s="41">
        <v>44482</v>
      </c>
      <c r="G41" s="34">
        <v>45849</v>
      </c>
      <c r="H41" s="41">
        <v>42370.5</v>
      </c>
      <c r="I41" s="35"/>
      <c r="J41" s="55" t="s">
        <v>42</v>
      </c>
      <c r="K41" s="2"/>
      <c r="L41" s="4"/>
    </row>
    <row r="42" spans="1:12" s="5" customFormat="1" ht="195.75" customHeight="1" thickBot="1" x14ac:dyDescent="0.3">
      <c r="A42" s="14">
        <v>29</v>
      </c>
      <c r="B42" s="29" t="s">
        <v>203</v>
      </c>
      <c r="C42" s="30" t="s">
        <v>94</v>
      </c>
      <c r="D42" s="31" t="s">
        <v>119</v>
      </c>
      <c r="E42" s="32">
        <v>45845</v>
      </c>
      <c r="F42" s="41">
        <v>4500</v>
      </c>
      <c r="G42" s="34">
        <v>45853</v>
      </c>
      <c r="H42" s="41">
        <v>4050</v>
      </c>
      <c r="I42" s="35"/>
      <c r="J42" s="55" t="s">
        <v>42</v>
      </c>
      <c r="K42" s="2"/>
      <c r="L42" s="4"/>
    </row>
    <row r="43" spans="1:12" s="5" customFormat="1" ht="249.75" customHeight="1" thickBot="1" x14ac:dyDescent="0.3">
      <c r="A43" s="14">
        <v>30</v>
      </c>
      <c r="B43" s="29" t="s">
        <v>63</v>
      </c>
      <c r="C43" s="30" t="s">
        <v>117</v>
      </c>
      <c r="D43" s="31" t="s">
        <v>118</v>
      </c>
      <c r="E43" s="32">
        <v>45840</v>
      </c>
      <c r="F43" s="41">
        <v>293500</v>
      </c>
      <c r="G43" s="34">
        <v>45853</v>
      </c>
      <c r="H43" s="41">
        <v>285589.7</v>
      </c>
      <c r="I43" s="35"/>
      <c r="J43" s="55" t="s">
        <v>42</v>
      </c>
      <c r="K43" s="2"/>
      <c r="L43" s="4"/>
    </row>
    <row r="44" spans="1:12" s="5" customFormat="1" ht="197.25" customHeight="1" thickBot="1" x14ac:dyDescent="0.3">
      <c r="A44" s="14">
        <v>31</v>
      </c>
      <c r="B44" s="29" t="s">
        <v>120</v>
      </c>
      <c r="C44" s="30" t="s">
        <v>141</v>
      </c>
      <c r="D44" s="31" t="s">
        <v>142</v>
      </c>
      <c r="E44" s="32">
        <v>45839</v>
      </c>
      <c r="F44" s="41">
        <v>5000</v>
      </c>
      <c r="G44" s="34">
        <v>45854</v>
      </c>
      <c r="H44" s="41">
        <v>5000</v>
      </c>
      <c r="I44" s="35"/>
      <c r="J44" s="55" t="s">
        <v>42</v>
      </c>
      <c r="K44" s="2"/>
      <c r="L44" s="4"/>
    </row>
    <row r="45" spans="1:12" s="5" customFormat="1" ht="366.75" customHeight="1" thickBot="1" x14ac:dyDescent="0.3">
      <c r="A45" s="13">
        <v>32</v>
      </c>
      <c r="B45" s="29" t="s">
        <v>121</v>
      </c>
      <c r="C45" s="30" t="s">
        <v>145</v>
      </c>
      <c r="D45" s="30" t="s">
        <v>143</v>
      </c>
      <c r="E45" s="31" t="s">
        <v>144</v>
      </c>
      <c r="F45" s="41">
        <v>38760</v>
      </c>
      <c r="G45" s="34">
        <v>45854</v>
      </c>
      <c r="H45" s="41">
        <v>38760</v>
      </c>
      <c r="I45" s="35"/>
      <c r="J45" s="55" t="s">
        <v>42</v>
      </c>
      <c r="K45" s="2"/>
      <c r="L45" s="4"/>
    </row>
    <row r="46" spans="1:12" s="5" customFormat="1" ht="209.25" customHeight="1" thickBot="1" x14ac:dyDescent="0.3">
      <c r="A46" s="15">
        <v>33</v>
      </c>
      <c r="B46" s="29" t="s">
        <v>146</v>
      </c>
      <c r="C46" s="30" t="s">
        <v>147</v>
      </c>
      <c r="D46" s="31" t="s">
        <v>148</v>
      </c>
      <c r="E46" s="32">
        <v>45846</v>
      </c>
      <c r="F46" s="35">
        <v>230100</v>
      </c>
      <c r="G46" s="34">
        <v>45854</v>
      </c>
      <c r="H46" s="35">
        <v>175500</v>
      </c>
      <c r="I46" s="41"/>
      <c r="J46" s="55" t="s">
        <v>42</v>
      </c>
      <c r="K46" s="2"/>
      <c r="L46" s="4"/>
    </row>
    <row r="47" spans="1:12" s="5" customFormat="1" ht="209.25" customHeight="1" thickBot="1" x14ac:dyDescent="0.3">
      <c r="A47" s="15">
        <v>34</v>
      </c>
      <c r="B47" s="29" t="s">
        <v>123</v>
      </c>
      <c r="C47" s="30" t="s">
        <v>149</v>
      </c>
      <c r="D47" s="31" t="s">
        <v>150</v>
      </c>
      <c r="E47" s="32">
        <v>45840</v>
      </c>
      <c r="F47" s="41">
        <v>224415.23</v>
      </c>
      <c r="G47" s="34">
        <v>45854</v>
      </c>
      <c r="H47" s="41">
        <v>224415.23</v>
      </c>
      <c r="I47" s="41"/>
      <c r="J47" s="55" t="s">
        <v>42</v>
      </c>
      <c r="K47" s="2"/>
      <c r="L47" s="4"/>
    </row>
    <row r="48" spans="1:12" s="5" customFormat="1" ht="213" customHeight="1" thickBot="1" x14ac:dyDescent="0.3">
      <c r="A48" s="14">
        <v>35</v>
      </c>
      <c r="B48" s="29" t="s">
        <v>124</v>
      </c>
      <c r="C48" s="30" t="s">
        <v>151</v>
      </c>
      <c r="D48" s="31" t="s">
        <v>152</v>
      </c>
      <c r="E48" s="32" t="s">
        <v>153</v>
      </c>
      <c r="F48" s="41">
        <v>232932</v>
      </c>
      <c r="G48" s="34">
        <v>45854</v>
      </c>
      <c r="H48" s="41">
        <v>232932</v>
      </c>
      <c r="I48" s="35"/>
      <c r="J48" s="55" t="s">
        <v>42</v>
      </c>
      <c r="K48" s="2"/>
      <c r="L48" s="4"/>
    </row>
    <row r="49" spans="1:12" s="5" customFormat="1" ht="283.5" customHeight="1" thickBot="1" x14ac:dyDescent="0.3">
      <c r="A49" s="14">
        <v>36</v>
      </c>
      <c r="B49" s="29" t="s">
        <v>55</v>
      </c>
      <c r="C49" s="30" t="s">
        <v>136</v>
      </c>
      <c r="D49" s="31" t="s">
        <v>154</v>
      </c>
      <c r="E49" s="32">
        <v>45845</v>
      </c>
      <c r="F49" s="41">
        <v>75786.679999999993</v>
      </c>
      <c r="G49" s="34">
        <v>45854</v>
      </c>
      <c r="H49" s="41">
        <v>72575.38</v>
      </c>
      <c r="I49" s="35"/>
      <c r="J49" s="55" t="s">
        <v>42</v>
      </c>
      <c r="K49" s="2"/>
      <c r="L49" s="4"/>
    </row>
    <row r="50" spans="1:12" s="5" customFormat="1" ht="213" customHeight="1" thickBot="1" x14ac:dyDescent="0.3">
      <c r="A50" s="14">
        <v>37</v>
      </c>
      <c r="B50" s="29" t="s">
        <v>126</v>
      </c>
      <c r="C50" s="30" t="s">
        <v>155</v>
      </c>
      <c r="D50" s="31" t="s">
        <v>156</v>
      </c>
      <c r="E50" s="32">
        <v>45842</v>
      </c>
      <c r="F50" s="41">
        <v>9805.7999999999993</v>
      </c>
      <c r="G50" s="34">
        <v>45854</v>
      </c>
      <c r="H50" s="41">
        <v>9390.2999999999993</v>
      </c>
      <c r="I50" s="35"/>
      <c r="J50" s="55" t="s">
        <v>42</v>
      </c>
      <c r="K50" s="2"/>
      <c r="L50" s="4"/>
    </row>
    <row r="51" spans="1:12" s="5" customFormat="1" ht="213" customHeight="1" thickBot="1" x14ac:dyDescent="0.3">
      <c r="A51" s="14">
        <v>38</v>
      </c>
      <c r="B51" s="29" t="s">
        <v>58</v>
      </c>
      <c r="C51" s="30" t="s">
        <v>196</v>
      </c>
      <c r="D51" s="31" t="s">
        <v>197</v>
      </c>
      <c r="E51" s="32">
        <v>45852</v>
      </c>
      <c r="F51" s="41">
        <v>32640</v>
      </c>
      <c r="G51" s="34">
        <v>45855</v>
      </c>
      <c r="H51" s="41">
        <v>31987.200000000001</v>
      </c>
      <c r="I51" s="35"/>
      <c r="J51" s="55" t="s">
        <v>42</v>
      </c>
      <c r="K51" s="2"/>
      <c r="L51" s="4"/>
    </row>
    <row r="52" spans="1:12" s="5" customFormat="1" ht="213" customHeight="1" thickBot="1" x14ac:dyDescent="0.3">
      <c r="A52" s="14">
        <v>39</v>
      </c>
      <c r="B52" s="29" t="s">
        <v>157</v>
      </c>
      <c r="C52" s="30" t="s">
        <v>94</v>
      </c>
      <c r="D52" s="31" t="s">
        <v>158</v>
      </c>
      <c r="E52" s="32">
        <v>45846</v>
      </c>
      <c r="F52" s="41">
        <v>50000</v>
      </c>
      <c r="G52" s="34">
        <v>45856</v>
      </c>
      <c r="H52" s="41">
        <v>45000</v>
      </c>
      <c r="I52" s="35"/>
      <c r="J52" s="55" t="s">
        <v>42</v>
      </c>
      <c r="K52" s="2"/>
      <c r="L52" s="4"/>
    </row>
    <row r="53" spans="1:12" s="5" customFormat="1" ht="223.5" customHeight="1" thickBot="1" x14ac:dyDescent="0.3">
      <c r="A53" s="14">
        <v>40</v>
      </c>
      <c r="B53" s="29" t="s">
        <v>121</v>
      </c>
      <c r="C53" s="30" t="s">
        <v>162</v>
      </c>
      <c r="D53" s="31" t="s">
        <v>163</v>
      </c>
      <c r="E53" s="32">
        <v>45847</v>
      </c>
      <c r="F53" s="41">
        <v>4380</v>
      </c>
      <c r="G53" s="34">
        <v>45859</v>
      </c>
      <c r="H53" s="41">
        <v>4380</v>
      </c>
      <c r="I53" s="35"/>
      <c r="J53" s="55" t="s">
        <v>42</v>
      </c>
      <c r="K53" s="2"/>
      <c r="L53" s="4"/>
    </row>
    <row r="54" spans="1:12" s="5" customFormat="1" ht="213" customHeight="1" thickBot="1" x14ac:dyDescent="0.3">
      <c r="A54" s="14">
        <v>41</v>
      </c>
      <c r="B54" s="29" t="s">
        <v>127</v>
      </c>
      <c r="C54" s="30" t="s">
        <v>94</v>
      </c>
      <c r="D54" s="31" t="s">
        <v>138</v>
      </c>
      <c r="E54" s="32">
        <v>45852</v>
      </c>
      <c r="F54" s="41">
        <v>4500</v>
      </c>
      <c r="G54" s="34">
        <v>45859</v>
      </c>
      <c r="H54" s="41">
        <v>4050</v>
      </c>
      <c r="I54" s="35"/>
      <c r="J54" s="55" t="s">
        <v>42</v>
      </c>
      <c r="K54" s="2"/>
      <c r="L54" s="4"/>
    </row>
    <row r="55" spans="1:12" s="5" customFormat="1" ht="295.5" customHeight="1" thickBot="1" x14ac:dyDescent="0.3">
      <c r="A55" s="14">
        <v>42</v>
      </c>
      <c r="B55" s="29" t="s">
        <v>164</v>
      </c>
      <c r="C55" s="30" t="s">
        <v>165</v>
      </c>
      <c r="D55" s="31" t="s">
        <v>166</v>
      </c>
      <c r="E55" s="32">
        <v>45847</v>
      </c>
      <c r="F55" s="41">
        <v>157433.29999999999</v>
      </c>
      <c r="G55" s="34">
        <v>45859</v>
      </c>
      <c r="H55" s="41">
        <v>150762.4</v>
      </c>
      <c r="I55" s="35"/>
      <c r="J55" s="55" t="s">
        <v>42</v>
      </c>
      <c r="K55" s="2"/>
      <c r="L55" s="4"/>
    </row>
    <row r="56" spans="1:12" s="5" customFormat="1" ht="213" customHeight="1" thickBot="1" x14ac:dyDescent="0.3">
      <c r="A56" s="14">
        <v>43</v>
      </c>
      <c r="B56" s="29" t="s">
        <v>129</v>
      </c>
      <c r="C56" s="30" t="s">
        <v>139</v>
      </c>
      <c r="D56" s="31" t="s">
        <v>140</v>
      </c>
      <c r="E56" s="32">
        <v>45839</v>
      </c>
      <c r="F56" s="41">
        <v>13688</v>
      </c>
      <c r="G56" s="34">
        <v>45859</v>
      </c>
      <c r="H56" s="41">
        <v>13108</v>
      </c>
      <c r="I56" s="35"/>
      <c r="J56" s="55" t="s">
        <v>42</v>
      </c>
      <c r="K56" s="2"/>
      <c r="L56" s="4"/>
    </row>
    <row r="57" spans="1:12" s="5" customFormat="1" ht="213" customHeight="1" thickBot="1" x14ac:dyDescent="0.3">
      <c r="A57" s="14">
        <v>44</v>
      </c>
      <c r="B57" s="29" t="s">
        <v>34</v>
      </c>
      <c r="C57" s="30" t="s">
        <v>88</v>
      </c>
      <c r="D57" s="31" t="s">
        <v>134</v>
      </c>
      <c r="E57" s="32" t="s">
        <v>135</v>
      </c>
      <c r="F57" s="41">
        <v>42768.3</v>
      </c>
      <c r="G57" s="34">
        <v>45859</v>
      </c>
      <c r="H57" s="41">
        <v>42768.3</v>
      </c>
      <c r="I57" s="35"/>
      <c r="J57" s="55" t="s">
        <v>42</v>
      </c>
      <c r="K57" s="2"/>
      <c r="L57" s="4"/>
    </row>
    <row r="58" spans="1:12" s="5" customFormat="1" ht="213" customHeight="1" thickBot="1" x14ac:dyDescent="0.3">
      <c r="A58" s="14">
        <v>45</v>
      </c>
      <c r="B58" s="29" t="s">
        <v>130</v>
      </c>
      <c r="C58" s="30" t="s">
        <v>132</v>
      </c>
      <c r="D58" s="31" t="s">
        <v>133</v>
      </c>
      <c r="E58" s="32">
        <v>45846</v>
      </c>
      <c r="F58" s="41">
        <v>58066.62</v>
      </c>
      <c r="G58" s="34">
        <v>45859</v>
      </c>
      <c r="H58" s="41">
        <v>55606.17</v>
      </c>
      <c r="I58" s="35"/>
      <c r="J58" s="55" t="s">
        <v>42</v>
      </c>
      <c r="K58" s="2"/>
      <c r="L58" s="4"/>
    </row>
    <row r="59" spans="1:12" s="5" customFormat="1" ht="213" customHeight="1" thickBot="1" x14ac:dyDescent="0.3">
      <c r="A59" s="14">
        <v>46</v>
      </c>
      <c r="B59" s="29" t="s">
        <v>131</v>
      </c>
      <c r="C59" s="30" t="s">
        <v>136</v>
      </c>
      <c r="D59" s="31" t="s">
        <v>137</v>
      </c>
      <c r="E59" s="32">
        <v>45846</v>
      </c>
      <c r="F59" s="41">
        <v>52226.8</v>
      </c>
      <c r="G59" s="34">
        <v>45859</v>
      </c>
      <c r="H59" s="41">
        <v>52226.8</v>
      </c>
      <c r="I59" s="35"/>
      <c r="J59" s="55" t="s">
        <v>42</v>
      </c>
      <c r="K59" s="2"/>
      <c r="L59" s="4"/>
    </row>
    <row r="60" spans="1:12" s="5" customFormat="1" ht="213" customHeight="1" thickBot="1" x14ac:dyDescent="0.3">
      <c r="A60" s="14">
        <v>47</v>
      </c>
      <c r="B60" s="29" t="s">
        <v>159</v>
      </c>
      <c r="C60" s="30" t="s">
        <v>94</v>
      </c>
      <c r="D60" s="31" t="s">
        <v>160</v>
      </c>
      <c r="E60" s="32">
        <v>45834</v>
      </c>
      <c r="F60" s="41">
        <v>99710</v>
      </c>
      <c r="G60" s="34">
        <v>45862</v>
      </c>
      <c r="H60" s="41">
        <v>76050</v>
      </c>
      <c r="I60" s="35"/>
      <c r="J60" s="55" t="s">
        <v>42</v>
      </c>
      <c r="K60" s="2"/>
      <c r="L60" s="4"/>
    </row>
    <row r="61" spans="1:12" s="5" customFormat="1" ht="213" customHeight="1" thickBot="1" x14ac:dyDescent="0.3">
      <c r="A61" s="14">
        <v>48</v>
      </c>
      <c r="B61" s="29" t="s">
        <v>121</v>
      </c>
      <c r="C61" s="30" t="s">
        <v>175</v>
      </c>
      <c r="D61" s="31" t="s">
        <v>176</v>
      </c>
      <c r="E61" s="32" t="s">
        <v>177</v>
      </c>
      <c r="F61" s="41">
        <v>31380</v>
      </c>
      <c r="G61" s="34">
        <v>45866</v>
      </c>
      <c r="H61" s="41">
        <v>31380</v>
      </c>
      <c r="I61" s="35"/>
      <c r="J61" s="55" t="s">
        <v>42</v>
      </c>
      <c r="K61" s="2"/>
      <c r="L61" s="4"/>
    </row>
    <row r="62" spans="1:12" s="5" customFormat="1" ht="213" customHeight="1" thickBot="1" x14ac:dyDescent="0.3">
      <c r="A62" s="14">
        <v>49</v>
      </c>
      <c r="B62" s="29" t="s">
        <v>35</v>
      </c>
      <c r="C62" s="30" t="s">
        <v>165</v>
      </c>
      <c r="D62" s="31" t="s">
        <v>184</v>
      </c>
      <c r="E62" s="32">
        <v>45849</v>
      </c>
      <c r="F62" s="41">
        <v>22260.560000000001</v>
      </c>
      <c r="G62" s="34">
        <v>45866</v>
      </c>
      <c r="H62" s="41">
        <v>22260.560000000001</v>
      </c>
      <c r="I62" s="35"/>
      <c r="J62" s="55" t="s">
        <v>42</v>
      </c>
      <c r="K62" s="2"/>
      <c r="L62" s="4"/>
    </row>
    <row r="63" spans="1:12" s="5" customFormat="1" ht="213" customHeight="1" thickBot="1" x14ac:dyDescent="0.3">
      <c r="A63" s="14">
        <v>50</v>
      </c>
      <c r="B63" s="29" t="s">
        <v>126</v>
      </c>
      <c r="C63" s="30" t="s">
        <v>182</v>
      </c>
      <c r="D63" s="31" t="s">
        <v>183</v>
      </c>
      <c r="E63" s="32">
        <v>45855</v>
      </c>
      <c r="F63" s="41">
        <v>9805.7999999999993</v>
      </c>
      <c r="G63" s="34">
        <v>45866</v>
      </c>
      <c r="H63" s="41">
        <v>9390.2999999999993</v>
      </c>
      <c r="I63" s="35"/>
      <c r="J63" s="55" t="s">
        <v>42</v>
      </c>
      <c r="K63" s="2"/>
      <c r="L63" s="4"/>
    </row>
    <row r="64" spans="1:12" s="5" customFormat="1" ht="213" customHeight="1" thickBot="1" x14ac:dyDescent="0.3">
      <c r="A64" s="14">
        <v>51</v>
      </c>
      <c r="B64" s="29" t="s">
        <v>55</v>
      </c>
      <c r="C64" s="30" t="s">
        <v>180</v>
      </c>
      <c r="D64" s="31" t="s">
        <v>181</v>
      </c>
      <c r="E64" s="32">
        <v>45853</v>
      </c>
      <c r="F64" s="41">
        <v>75697</v>
      </c>
      <c r="G64" s="34">
        <v>45866</v>
      </c>
      <c r="H64" s="41">
        <v>72489.5</v>
      </c>
      <c r="I64" s="35"/>
      <c r="J64" s="55" t="s">
        <v>42</v>
      </c>
      <c r="K64" s="2"/>
      <c r="L64" s="4"/>
    </row>
    <row r="65" spans="1:12" s="5" customFormat="1" ht="213" customHeight="1" thickBot="1" x14ac:dyDescent="0.3">
      <c r="A65" s="14">
        <v>52</v>
      </c>
      <c r="B65" s="29" t="s">
        <v>167</v>
      </c>
      <c r="C65" s="30" t="s">
        <v>165</v>
      </c>
      <c r="D65" s="31" t="s">
        <v>172</v>
      </c>
      <c r="E65" s="32">
        <v>45856</v>
      </c>
      <c r="F65" s="41">
        <v>731.86</v>
      </c>
      <c r="G65" s="34">
        <v>45866</v>
      </c>
      <c r="H65" s="41">
        <v>731.86</v>
      </c>
      <c r="I65" s="35"/>
      <c r="J65" s="55" t="s">
        <v>42</v>
      </c>
      <c r="K65" s="2"/>
      <c r="L65" s="4"/>
    </row>
    <row r="66" spans="1:12" s="5" customFormat="1" ht="213" customHeight="1" thickBot="1" x14ac:dyDescent="0.3">
      <c r="A66" s="14">
        <v>53</v>
      </c>
      <c r="B66" s="29" t="s">
        <v>170</v>
      </c>
      <c r="C66" s="30" t="s">
        <v>94</v>
      </c>
      <c r="D66" s="31" t="s">
        <v>171</v>
      </c>
      <c r="E66" s="32">
        <v>45860</v>
      </c>
      <c r="F66" s="41">
        <v>4500</v>
      </c>
      <c r="G66" s="34">
        <v>45866</v>
      </c>
      <c r="H66" s="41">
        <v>4050</v>
      </c>
      <c r="I66" s="35"/>
      <c r="J66" s="55" t="s">
        <v>42</v>
      </c>
      <c r="K66" s="2"/>
      <c r="L66" s="4"/>
    </row>
    <row r="67" spans="1:12" s="5" customFormat="1" ht="213" customHeight="1" thickBot="1" x14ac:dyDescent="0.3">
      <c r="A67" s="14">
        <v>54</v>
      </c>
      <c r="B67" s="29" t="s">
        <v>173</v>
      </c>
      <c r="C67" s="30" t="s">
        <v>94</v>
      </c>
      <c r="D67" s="31" t="s">
        <v>174</v>
      </c>
      <c r="E67" s="32">
        <v>45842</v>
      </c>
      <c r="F67" s="41">
        <v>5250</v>
      </c>
      <c r="G67" s="34">
        <v>45866</v>
      </c>
      <c r="H67" s="41">
        <v>4987.5</v>
      </c>
      <c r="I67" s="35"/>
      <c r="J67" s="55" t="s">
        <v>42</v>
      </c>
      <c r="K67" s="2"/>
      <c r="L67" s="4"/>
    </row>
    <row r="68" spans="1:12" s="5" customFormat="1" ht="213" customHeight="1" thickBot="1" x14ac:dyDescent="0.3">
      <c r="A68" s="14">
        <v>55</v>
      </c>
      <c r="B68" s="29" t="s">
        <v>54</v>
      </c>
      <c r="C68" s="30" t="s">
        <v>109</v>
      </c>
      <c r="D68" s="31" t="s">
        <v>192</v>
      </c>
      <c r="E68" s="32">
        <v>45859</v>
      </c>
      <c r="F68" s="41">
        <v>18880</v>
      </c>
      <c r="G68" s="34">
        <v>45867</v>
      </c>
      <c r="H68" s="41">
        <v>18080</v>
      </c>
      <c r="I68" s="35"/>
      <c r="J68" s="55" t="s">
        <v>42</v>
      </c>
      <c r="K68" s="2"/>
      <c r="L68" s="4"/>
    </row>
    <row r="69" spans="1:12" s="5" customFormat="1" ht="213" customHeight="1" thickBot="1" x14ac:dyDescent="0.3">
      <c r="A69" s="14">
        <v>56</v>
      </c>
      <c r="B69" s="29" t="s">
        <v>39</v>
      </c>
      <c r="C69" s="30" t="s">
        <v>186</v>
      </c>
      <c r="D69" s="31" t="s">
        <v>187</v>
      </c>
      <c r="E69" s="32">
        <v>45870</v>
      </c>
      <c r="F69" s="41">
        <v>4071060.93</v>
      </c>
      <c r="G69" s="34">
        <v>45868</v>
      </c>
      <c r="H69" s="41">
        <v>4068095.9</v>
      </c>
      <c r="I69" s="35"/>
      <c r="J69" s="55" t="s">
        <v>42</v>
      </c>
      <c r="K69" s="2"/>
      <c r="L69" s="4"/>
    </row>
    <row r="70" spans="1:12" s="5" customFormat="1" ht="213" customHeight="1" thickBot="1" x14ac:dyDescent="0.3">
      <c r="A70" s="14">
        <v>57</v>
      </c>
      <c r="B70" s="29" t="s">
        <v>130</v>
      </c>
      <c r="C70" s="30" t="s">
        <v>178</v>
      </c>
      <c r="D70" s="31" t="s">
        <v>179</v>
      </c>
      <c r="E70" s="32">
        <v>45846</v>
      </c>
      <c r="F70" s="41">
        <v>119929.3</v>
      </c>
      <c r="G70" s="34">
        <v>45868</v>
      </c>
      <c r="H70" s="41">
        <v>114847.55</v>
      </c>
      <c r="I70" s="35"/>
      <c r="J70" s="55" t="s">
        <v>42</v>
      </c>
      <c r="K70" s="2"/>
      <c r="L70" s="4"/>
    </row>
    <row r="71" spans="1:12" s="5" customFormat="1" ht="213" customHeight="1" thickBot="1" x14ac:dyDescent="0.3">
      <c r="A71" s="14">
        <v>58</v>
      </c>
      <c r="B71" s="29" t="s">
        <v>124</v>
      </c>
      <c r="C71" s="30" t="s">
        <v>151</v>
      </c>
      <c r="D71" s="31" t="s">
        <v>194</v>
      </c>
      <c r="E71" s="32">
        <v>45849</v>
      </c>
      <c r="F71" s="41">
        <v>37288</v>
      </c>
      <c r="G71" s="34">
        <v>45868</v>
      </c>
      <c r="H71" s="41">
        <v>37288</v>
      </c>
      <c r="I71" s="35"/>
      <c r="J71" s="55" t="s">
        <v>42</v>
      </c>
      <c r="K71" s="2"/>
      <c r="L71" s="4"/>
    </row>
    <row r="72" spans="1:12" s="5" customFormat="1" ht="213" customHeight="1" thickBot="1" x14ac:dyDescent="0.3">
      <c r="A72" s="14">
        <v>59</v>
      </c>
      <c r="B72" s="29" t="s">
        <v>193</v>
      </c>
      <c r="C72" s="30" t="s">
        <v>198</v>
      </c>
      <c r="D72" s="31"/>
      <c r="E72" s="32">
        <v>45860</v>
      </c>
      <c r="F72" s="41">
        <v>20000</v>
      </c>
      <c r="G72" s="34">
        <v>45868</v>
      </c>
      <c r="H72" s="41">
        <v>20000</v>
      </c>
      <c r="I72" s="35"/>
      <c r="J72" s="55" t="s">
        <v>42</v>
      </c>
      <c r="K72" s="2"/>
      <c r="L72" s="4"/>
    </row>
    <row r="73" spans="1:12" s="5" customFormat="1" ht="213" customHeight="1" thickBot="1" x14ac:dyDescent="0.3">
      <c r="A73" s="14">
        <v>60</v>
      </c>
      <c r="B73" s="29" t="s">
        <v>199</v>
      </c>
      <c r="C73" s="30" t="s">
        <v>200</v>
      </c>
      <c r="D73" s="31" t="s">
        <v>201</v>
      </c>
      <c r="E73" s="32">
        <v>45840</v>
      </c>
      <c r="F73" s="41">
        <v>70000</v>
      </c>
      <c r="G73" s="34">
        <v>45848</v>
      </c>
      <c r="H73" s="41">
        <v>70000</v>
      </c>
      <c r="I73" s="35"/>
      <c r="J73" s="55" t="s">
        <v>42</v>
      </c>
      <c r="K73" s="2"/>
      <c r="L73" s="4"/>
    </row>
    <row r="74" spans="1:12" s="5" customFormat="1" ht="213" customHeight="1" thickBot="1" x14ac:dyDescent="0.3">
      <c r="A74" s="14">
        <v>61</v>
      </c>
      <c r="B74" s="29" t="s">
        <v>206</v>
      </c>
      <c r="C74" s="30" t="s">
        <v>205</v>
      </c>
      <c r="D74" s="31" t="s">
        <v>207</v>
      </c>
      <c r="E74" s="32">
        <v>45832</v>
      </c>
      <c r="F74" s="41">
        <v>75000</v>
      </c>
      <c r="G74" s="34">
        <v>45841</v>
      </c>
      <c r="H74" s="41">
        <v>57203.39</v>
      </c>
      <c r="I74" s="35"/>
      <c r="J74" s="55" t="s">
        <v>42</v>
      </c>
      <c r="K74" s="2"/>
      <c r="L74" s="4"/>
    </row>
    <row r="75" spans="1:12" s="5" customFormat="1" ht="213" customHeight="1" thickBot="1" x14ac:dyDescent="0.3">
      <c r="A75" s="14">
        <v>62</v>
      </c>
      <c r="B75" s="29" t="s">
        <v>208</v>
      </c>
      <c r="C75" s="30" t="s">
        <v>209</v>
      </c>
      <c r="D75" s="31" t="s">
        <v>210</v>
      </c>
      <c r="E75" s="32">
        <v>45861</v>
      </c>
      <c r="F75" s="41">
        <v>79384.5</v>
      </c>
      <c r="G75" s="34">
        <v>45869</v>
      </c>
      <c r="H75" s="41">
        <v>76020.75</v>
      </c>
      <c r="I75" s="35"/>
      <c r="J75" s="55" t="s">
        <v>42</v>
      </c>
      <c r="K75" s="2"/>
      <c r="L75" s="4"/>
    </row>
    <row r="76" spans="1:12" s="5" customFormat="1" ht="213" customHeight="1" thickBot="1" x14ac:dyDescent="0.3">
      <c r="A76" s="14">
        <v>63</v>
      </c>
      <c r="B76" s="29" t="s">
        <v>188</v>
      </c>
      <c r="C76" s="30" t="s">
        <v>189</v>
      </c>
      <c r="D76" s="31" t="s">
        <v>190</v>
      </c>
      <c r="E76" s="32">
        <v>45862</v>
      </c>
      <c r="F76" s="41">
        <v>18424161.469999999</v>
      </c>
      <c r="G76" s="34">
        <v>45868</v>
      </c>
      <c r="H76" s="41">
        <v>17955155.780000001</v>
      </c>
      <c r="I76" s="35"/>
      <c r="J76" s="55" t="s">
        <v>42</v>
      </c>
      <c r="K76" s="2"/>
      <c r="L76" s="4"/>
    </row>
    <row r="77" spans="1:12" s="49" customFormat="1" ht="93.75" customHeight="1" thickBot="1" x14ac:dyDescent="0.75">
      <c r="A77" s="74"/>
      <c r="B77" s="74"/>
      <c r="C77" s="74"/>
      <c r="D77" s="74"/>
      <c r="E77" s="74"/>
      <c r="F77" s="48">
        <f>SUM(F14:F76)</f>
        <v>39277447.030000001</v>
      </c>
      <c r="G77" s="48"/>
      <c r="H77" s="48">
        <f>SUM(H14:H76)</f>
        <v>38586448.050000004</v>
      </c>
      <c r="I77" s="48">
        <f>SUM(I14:I76)</f>
        <v>0</v>
      </c>
      <c r="J77" s="56"/>
      <c r="L77" s="50"/>
    </row>
    <row r="78" spans="1:12" ht="34.5" x14ac:dyDescent="0.45">
      <c r="A78" s="10"/>
      <c r="B78" s="10"/>
      <c r="C78" s="10"/>
      <c r="D78" s="10"/>
      <c r="E78" s="10"/>
      <c r="F78" s="10"/>
      <c r="G78" s="10"/>
      <c r="H78" s="10"/>
      <c r="I78" s="10"/>
      <c r="J78" s="53"/>
    </row>
    <row r="79" spans="1:12" ht="34.5" x14ac:dyDescent="0.45">
      <c r="A79" s="10"/>
      <c r="B79" s="10"/>
      <c r="C79" s="10"/>
      <c r="D79" s="10"/>
      <c r="E79" s="10"/>
      <c r="F79" s="10"/>
      <c r="G79" s="10"/>
      <c r="H79" s="10"/>
      <c r="I79" s="10"/>
      <c r="J79" s="53"/>
    </row>
    <row r="80" spans="1:12" ht="34.5" x14ac:dyDescent="0.45">
      <c r="A80" s="10"/>
      <c r="B80" s="10"/>
      <c r="C80" s="10"/>
      <c r="D80" s="10"/>
      <c r="E80" s="10"/>
      <c r="F80" s="10"/>
      <c r="G80" s="10"/>
      <c r="H80" s="10"/>
      <c r="I80" s="10"/>
      <c r="J80" s="53"/>
    </row>
    <row r="81" spans="1:10" ht="34.5" x14ac:dyDescent="0.45">
      <c r="A81" s="10"/>
      <c r="B81" s="10"/>
      <c r="C81" s="10"/>
      <c r="D81" s="10"/>
      <c r="E81" s="10"/>
      <c r="F81" s="10"/>
      <c r="G81" s="10"/>
      <c r="H81" s="10"/>
      <c r="I81" s="10"/>
      <c r="J81" s="53"/>
    </row>
    <row r="82" spans="1:10" ht="34.5" x14ac:dyDescent="0.45">
      <c r="A82" s="10"/>
      <c r="B82" s="10"/>
      <c r="C82" s="10"/>
      <c r="D82" s="10"/>
      <c r="E82" s="10"/>
      <c r="F82" s="10"/>
      <c r="G82" s="10"/>
      <c r="H82" s="10"/>
      <c r="I82" s="10"/>
      <c r="J82" s="53"/>
    </row>
    <row r="83" spans="1:10" ht="34.5" x14ac:dyDescent="0.45">
      <c r="A83" s="10"/>
      <c r="B83" s="10"/>
      <c r="C83" s="10"/>
      <c r="D83" s="10"/>
      <c r="E83" s="10"/>
      <c r="F83" s="10"/>
      <c r="G83" s="10"/>
      <c r="H83" s="10"/>
      <c r="I83" s="10"/>
      <c r="J83" s="53"/>
    </row>
    <row r="84" spans="1:10" ht="34.5" x14ac:dyDescent="0.45">
      <c r="A84" s="10"/>
      <c r="B84" s="10"/>
      <c r="C84" s="10"/>
      <c r="D84" s="10"/>
      <c r="E84" s="10"/>
      <c r="F84" s="10"/>
      <c r="G84" s="10"/>
      <c r="H84" s="10"/>
      <c r="I84" s="10"/>
      <c r="J84" s="53"/>
    </row>
    <row r="85" spans="1:10" ht="34.5" x14ac:dyDescent="0.45">
      <c r="A85" s="10"/>
      <c r="B85" s="10"/>
      <c r="C85" s="10"/>
      <c r="D85" s="10"/>
      <c r="E85" s="10"/>
      <c r="F85" s="10"/>
      <c r="G85" s="10"/>
      <c r="H85" s="10"/>
      <c r="I85" s="10"/>
      <c r="J85" s="53"/>
    </row>
    <row r="86" spans="1:10" ht="34.5" x14ac:dyDescent="0.45">
      <c r="A86" s="10"/>
      <c r="B86" s="10"/>
      <c r="C86" s="10"/>
      <c r="D86" s="16"/>
      <c r="E86" s="16"/>
      <c r="F86" s="16"/>
      <c r="G86" s="16"/>
      <c r="H86" s="10"/>
      <c r="I86" s="10"/>
      <c r="J86" s="53"/>
    </row>
    <row r="87" spans="1:10" ht="59.25" x14ac:dyDescent="0.75">
      <c r="A87" s="10"/>
      <c r="B87" s="73" t="s">
        <v>8</v>
      </c>
      <c r="C87" s="73"/>
      <c r="D87" s="21"/>
      <c r="E87" s="21"/>
      <c r="F87" s="17"/>
      <c r="G87" s="17"/>
      <c r="H87" s="73" t="s">
        <v>9</v>
      </c>
      <c r="I87" s="73"/>
      <c r="J87" s="73"/>
    </row>
    <row r="88" spans="1:10" ht="60" x14ac:dyDescent="0.8">
      <c r="A88" s="10"/>
      <c r="B88" s="77" t="s">
        <v>18</v>
      </c>
      <c r="C88" s="77"/>
      <c r="D88" s="18"/>
      <c r="E88" s="18"/>
      <c r="F88" s="18"/>
      <c r="G88" s="18"/>
      <c r="H88" s="77" t="s">
        <v>17</v>
      </c>
      <c r="I88" s="77"/>
      <c r="J88" s="77"/>
    </row>
    <row r="89" spans="1:10" ht="59.25" x14ac:dyDescent="0.75">
      <c r="A89" s="10"/>
      <c r="B89" s="73" t="s">
        <v>19</v>
      </c>
      <c r="C89" s="73"/>
      <c r="D89" s="21"/>
      <c r="E89" s="21"/>
      <c r="F89" s="21"/>
      <c r="G89" s="21"/>
      <c r="H89" s="73" t="s">
        <v>20</v>
      </c>
      <c r="I89" s="73"/>
      <c r="J89" s="73"/>
    </row>
    <row r="90" spans="1:10" ht="60" x14ac:dyDescent="0.8">
      <c r="A90" s="10"/>
      <c r="B90" s="80"/>
      <c r="C90" s="80"/>
      <c r="D90" s="22"/>
      <c r="E90" s="18"/>
      <c r="F90" s="18"/>
      <c r="G90" s="18"/>
      <c r="H90" s="80"/>
      <c r="I90" s="80"/>
      <c r="J90" s="80"/>
    </row>
    <row r="91" spans="1:10" ht="59.25" x14ac:dyDescent="0.75">
      <c r="A91" s="10"/>
      <c r="B91" s="75"/>
      <c r="C91" s="75"/>
      <c r="D91" s="21"/>
      <c r="E91" s="21"/>
      <c r="F91" s="21"/>
      <c r="G91" s="21"/>
      <c r="H91" s="75"/>
      <c r="I91" s="75"/>
      <c r="J91" s="75"/>
    </row>
    <row r="92" spans="1:10" ht="59.25" x14ac:dyDescent="0.75">
      <c r="A92" s="10"/>
      <c r="B92" s="17"/>
      <c r="C92" s="17"/>
      <c r="D92" s="17"/>
      <c r="E92" s="17"/>
      <c r="F92" s="17"/>
      <c r="G92" s="17"/>
      <c r="H92" s="17"/>
      <c r="I92" s="17"/>
      <c r="J92" s="57"/>
    </row>
    <row r="93" spans="1:10" ht="59.25" x14ac:dyDescent="0.45">
      <c r="A93" s="10"/>
      <c r="B93" s="78" t="s">
        <v>13</v>
      </c>
      <c r="C93" s="78"/>
      <c r="D93" s="78"/>
      <c r="E93" s="78"/>
      <c r="F93" s="78"/>
      <c r="G93" s="78"/>
      <c r="H93" s="78"/>
      <c r="I93" s="78"/>
      <c r="J93" s="78"/>
    </row>
    <row r="94" spans="1:10" ht="60" x14ac:dyDescent="0.45">
      <c r="A94" s="10"/>
      <c r="B94" s="79" t="s">
        <v>11</v>
      </c>
      <c r="C94" s="79"/>
      <c r="D94" s="79"/>
      <c r="E94" s="79"/>
      <c r="F94" s="79"/>
      <c r="G94" s="79"/>
      <c r="H94" s="79"/>
      <c r="I94" s="79"/>
      <c r="J94" s="79"/>
    </row>
    <row r="95" spans="1:10" ht="59.25" x14ac:dyDescent="0.45">
      <c r="A95" s="10"/>
      <c r="B95" s="78" t="s">
        <v>12</v>
      </c>
      <c r="C95" s="78"/>
      <c r="D95" s="78"/>
      <c r="E95" s="78"/>
      <c r="F95" s="78"/>
      <c r="G95" s="78"/>
      <c r="H95" s="78"/>
      <c r="I95" s="78"/>
      <c r="J95" s="78"/>
    </row>
    <row r="96" spans="1:10" ht="60" x14ac:dyDescent="0.8">
      <c r="A96" s="10"/>
      <c r="B96" s="76"/>
      <c r="C96" s="76"/>
      <c r="D96" s="76"/>
      <c r="E96" s="23"/>
      <c r="F96" s="23"/>
      <c r="G96" s="23"/>
    </row>
    <row r="97" spans="1:7" ht="59.25" x14ac:dyDescent="0.75">
      <c r="A97" s="9"/>
      <c r="B97" s="75"/>
      <c r="C97" s="75"/>
      <c r="D97" s="75"/>
      <c r="E97" s="75"/>
      <c r="F97" s="75"/>
      <c r="G97" s="75"/>
    </row>
  </sheetData>
  <mergeCells count="21">
    <mergeCell ref="B97:D97"/>
    <mergeCell ref="E97:G97"/>
    <mergeCell ref="B96:D96"/>
    <mergeCell ref="B87:C87"/>
    <mergeCell ref="H87:J87"/>
    <mergeCell ref="B88:C88"/>
    <mergeCell ref="H88:J88"/>
    <mergeCell ref="B93:J93"/>
    <mergeCell ref="B94:J94"/>
    <mergeCell ref="B90:C90"/>
    <mergeCell ref="H90:J90"/>
    <mergeCell ref="B91:C91"/>
    <mergeCell ref="H91:J91"/>
    <mergeCell ref="B95:J95"/>
    <mergeCell ref="A8:J8"/>
    <mergeCell ref="A9:J9"/>
    <mergeCell ref="A10:J10"/>
    <mergeCell ref="A11:J11"/>
    <mergeCell ref="B89:C89"/>
    <mergeCell ref="H89:J89"/>
    <mergeCell ref="A77:E7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6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opLeftCell="A37" zoomScaleNormal="100" workbookViewId="0">
      <selection activeCell="E45" sqref="E45"/>
    </sheetView>
  </sheetViews>
  <sheetFormatPr baseColWidth="10" defaultRowHeight="15" x14ac:dyDescent="0.25"/>
  <cols>
    <col min="1" max="1" width="47.5703125" customWidth="1"/>
    <col min="2" max="3" width="15.5703125" style="8" bestFit="1" customWidth="1"/>
    <col min="4" max="4" width="22.7109375" style="8" customWidth="1"/>
    <col min="5" max="5" width="19" style="8" customWidth="1"/>
    <col min="6" max="8" width="15.7109375" style="8" customWidth="1"/>
    <col min="9" max="9" width="19.7109375" style="8" customWidth="1"/>
    <col min="10" max="10" width="15.42578125" style="8" customWidth="1"/>
    <col min="11" max="11" width="14.5703125" style="8" customWidth="1"/>
    <col min="12" max="14" width="11.42578125" style="8"/>
  </cols>
  <sheetData>
    <row r="1" spans="1:4" x14ac:dyDescent="0.25">
      <c r="A1" s="7"/>
      <c r="B1" s="6"/>
      <c r="C1" s="6"/>
      <c r="D1" s="6"/>
    </row>
    <row r="2" spans="1:4" x14ac:dyDescent="0.25">
      <c r="A2" s="24" t="s">
        <v>24</v>
      </c>
      <c r="B2" s="6"/>
      <c r="C2" s="6"/>
      <c r="D2" s="6"/>
    </row>
    <row r="3" spans="1:4" x14ac:dyDescent="0.25">
      <c r="A3" s="58" t="s">
        <v>44</v>
      </c>
      <c r="B3" s="8">
        <v>14750</v>
      </c>
      <c r="C3" s="8">
        <v>14125</v>
      </c>
      <c r="D3" s="59"/>
    </row>
    <row r="4" spans="1:4" x14ac:dyDescent="0.25">
      <c r="A4" s="58" t="s">
        <v>45</v>
      </c>
      <c r="B4" s="8">
        <v>7080</v>
      </c>
      <c r="C4" s="8">
        <v>6780</v>
      </c>
    </row>
    <row r="5" spans="1:4" x14ac:dyDescent="0.25">
      <c r="A5" s="62" t="s">
        <v>48</v>
      </c>
      <c r="B5" s="8">
        <v>38350</v>
      </c>
      <c r="C5" s="8">
        <v>36725</v>
      </c>
    </row>
    <row r="6" spans="1:4" x14ac:dyDescent="0.25">
      <c r="A6" s="58" t="s">
        <v>54</v>
      </c>
      <c r="B6" s="8">
        <v>18880</v>
      </c>
      <c r="C6" s="8">
        <v>18080</v>
      </c>
    </row>
    <row r="7" spans="1:4" x14ac:dyDescent="0.25">
      <c r="A7" s="58" t="s">
        <v>55</v>
      </c>
      <c r="B7" s="8">
        <v>96198.32</v>
      </c>
      <c r="C7" s="8">
        <v>92122.12</v>
      </c>
    </row>
    <row r="8" spans="1:4" x14ac:dyDescent="0.25">
      <c r="A8" s="62" t="s">
        <v>56</v>
      </c>
      <c r="B8" s="8">
        <v>125000</v>
      </c>
      <c r="C8" s="8">
        <v>119703.4</v>
      </c>
    </row>
    <row r="9" spans="1:4" x14ac:dyDescent="0.25">
      <c r="A9" s="62" t="s">
        <v>57</v>
      </c>
      <c r="B9" s="8">
        <v>157884</v>
      </c>
      <c r="C9" s="8">
        <v>151194</v>
      </c>
    </row>
    <row r="10" spans="1:4" x14ac:dyDescent="0.25">
      <c r="A10" s="62" t="s">
        <v>33</v>
      </c>
      <c r="B10" s="8">
        <v>5310</v>
      </c>
      <c r="C10" s="8">
        <v>5085</v>
      </c>
    </row>
    <row r="11" spans="1:4" x14ac:dyDescent="0.25">
      <c r="A11" s="58" t="s">
        <v>60</v>
      </c>
      <c r="B11" s="8">
        <v>126903.34</v>
      </c>
      <c r="C11" s="8">
        <v>121526.08</v>
      </c>
    </row>
    <row r="12" spans="1:4" x14ac:dyDescent="0.25">
      <c r="A12" s="58" t="s">
        <v>61</v>
      </c>
      <c r="B12" s="8">
        <v>371700</v>
      </c>
      <c r="C12" s="8">
        <v>355950</v>
      </c>
    </row>
    <row r="13" spans="1:4" x14ac:dyDescent="0.25">
      <c r="A13" s="62" t="s">
        <v>38</v>
      </c>
      <c r="B13" s="8">
        <v>7200.22</v>
      </c>
      <c r="C13" s="8">
        <v>6895.12</v>
      </c>
    </row>
    <row r="14" spans="1:4" x14ac:dyDescent="0.25">
      <c r="A14" s="62" t="s">
        <v>62</v>
      </c>
      <c r="B14" s="8">
        <v>240861.6</v>
      </c>
      <c r="C14" s="8">
        <v>230655.6</v>
      </c>
    </row>
    <row r="15" spans="1:4" x14ac:dyDescent="0.25">
      <c r="A15" s="62" t="s">
        <v>37</v>
      </c>
      <c r="B15" s="8">
        <v>44482</v>
      </c>
      <c r="C15" s="8">
        <v>42370.5</v>
      </c>
    </row>
    <row r="16" spans="1:4" x14ac:dyDescent="0.25">
      <c r="A16" s="58" t="s">
        <v>63</v>
      </c>
      <c r="B16" s="8">
        <v>293500</v>
      </c>
      <c r="C16" s="8">
        <v>285589.7</v>
      </c>
    </row>
    <row r="17" spans="1:5" x14ac:dyDescent="0.25">
      <c r="A17" s="8" t="s">
        <v>125</v>
      </c>
      <c r="B17" s="8">
        <v>75786.679999999993</v>
      </c>
      <c r="C17" s="8">
        <v>72575.38</v>
      </c>
    </row>
    <row r="18" spans="1:5" x14ac:dyDescent="0.25">
      <c r="A18" s="8" t="s">
        <v>126</v>
      </c>
      <c r="B18" s="8">
        <v>9805.7999999999993</v>
      </c>
      <c r="C18" s="8">
        <v>9390.2999999999993</v>
      </c>
    </row>
    <row r="19" spans="1:5" x14ac:dyDescent="0.25">
      <c r="A19" s="8" t="s">
        <v>128</v>
      </c>
      <c r="B19" s="8">
        <v>157433.29999999999</v>
      </c>
      <c r="C19" s="8">
        <v>150762.4</v>
      </c>
    </row>
    <row r="20" spans="1:5" x14ac:dyDescent="0.25">
      <c r="A20" s="8" t="s">
        <v>129</v>
      </c>
      <c r="B20" s="8">
        <v>13688</v>
      </c>
      <c r="C20" s="8">
        <v>13108</v>
      </c>
    </row>
    <row r="21" spans="1:5" x14ac:dyDescent="0.25">
      <c r="A21" s="8" t="s">
        <v>130</v>
      </c>
      <c r="B21" s="68">
        <v>58066.62</v>
      </c>
      <c r="C21" s="68">
        <v>55606.17</v>
      </c>
    </row>
    <row r="22" spans="1:5" x14ac:dyDescent="0.25">
      <c r="A22" s="58" t="s">
        <v>130</v>
      </c>
      <c r="B22" s="8">
        <v>119929.3</v>
      </c>
      <c r="C22" s="8">
        <v>114847.55</v>
      </c>
    </row>
    <row r="23" spans="1:5" x14ac:dyDescent="0.25">
      <c r="A23" s="6" t="s">
        <v>169</v>
      </c>
      <c r="B23" s="8">
        <v>5250</v>
      </c>
      <c r="C23" s="8">
        <v>4987.5</v>
      </c>
    </row>
    <row r="24" spans="1:5" x14ac:dyDescent="0.25">
      <c r="A24" s="6" t="s">
        <v>55</v>
      </c>
      <c r="B24" s="8">
        <v>75697</v>
      </c>
      <c r="C24" s="8">
        <v>72489.5</v>
      </c>
    </row>
    <row r="25" spans="1:5" x14ac:dyDescent="0.25">
      <c r="A25" s="6" t="s">
        <v>126</v>
      </c>
      <c r="B25" s="8">
        <v>9805.7999999999993</v>
      </c>
      <c r="C25" s="8">
        <v>9390.2999999999993</v>
      </c>
    </row>
    <row r="26" spans="1:5" x14ac:dyDescent="0.25">
      <c r="A26" s="6" t="s">
        <v>54</v>
      </c>
      <c r="B26" s="8">
        <v>18880</v>
      </c>
      <c r="C26" s="8">
        <v>18080</v>
      </c>
    </row>
    <row r="27" spans="1:5" x14ac:dyDescent="0.25">
      <c r="A27" s="6" t="s">
        <v>208</v>
      </c>
      <c r="B27" s="8">
        <v>79384.5</v>
      </c>
      <c r="C27" s="8">
        <v>76020.75</v>
      </c>
    </row>
    <row r="28" spans="1:5" x14ac:dyDescent="0.25">
      <c r="A28" s="19" t="s">
        <v>23</v>
      </c>
      <c r="B28" s="20">
        <f>SUM(B3:B27)</f>
        <v>2171826.4800000004</v>
      </c>
      <c r="C28" s="20">
        <f>SUM(C3:C27)</f>
        <v>2084059.3699999999</v>
      </c>
    </row>
    <row r="29" spans="1:5" x14ac:dyDescent="0.25">
      <c r="A29" s="19"/>
      <c r="B29" s="20"/>
      <c r="C29" s="42"/>
    </row>
    <row r="30" spans="1:5" x14ac:dyDescent="0.25">
      <c r="A30" s="7"/>
      <c r="B30" s="6"/>
      <c r="C30" s="6"/>
      <c r="E30" s="71"/>
    </row>
    <row r="31" spans="1:5" x14ac:dyDescent="0.25">
      <c r="A31" s="24" t="s">
        <v>25</v>
      </c>
    </row>
    <row r="32" spans="1:5" x14ac:dyDescent="0.25">
      <c r="A32" s="58" t="s">
        <v>40</v>
      </c>
      <c r="B32" s="8">
        <v>4500</v>
      </c>
      <c r="C32" s="8">
        <v>4050</v>
      </c>
    </row>
    <row r="33" spans="1:4" x14ac:dyDescent="0.25">
      <c r="A33" s="58" t="s">
        <v>46</v>
      </c>
      <c r="B33" s="8">
        <v>4500</v>
      </c>
      <c r="C33" s="8">
        <v>4050</v>
      </c>
    </row>
    <row r="34" spans="1:4" x14ac:dyDescent="0.25">
      <c r="A34" s="60" t="s">
        <v>47</v>
      </c>
      <c r="B34" s="8">
        <v>9440</v>
      </c>
      <c r="C34" s="8">
        <v>7200</v>
      </c>
    </row>
    <row r="35" spans="1:4" x14ac:dyDescent="0.25">
      <c r="A35" s="60" t="s">
        <v>46</v>
      </c>
      <c r="B35" s="8">
        <v>4500</v>
      </c>
      <c r="C35" s="8">
        <v>4050</v>
      </c>
    </row>
    <row r="36" spans="1:4" x14ac:dyDescent="0.25">
      <c r="A36" s="8" t="s">
        <v>122</v>
      </c>
      <c r="B36" s="8">
        <v>230100</v>
      </c>
      <c r="C36" s="8">
        <v>175500</v>
      </c>
    </row>
    <row r="37" spans="1:4" x14ac:dyDescent="0.25">
      <c r="A37" t="s">
        <v>157</v>
      </c>
      <c r="B37" s="8">
        <v>50000</v>
      </c>
      <c r="C37" s="8">
        <v>45000</v>
      </c>
    </row>
    <row r="38" spans="1:4" x14ac:dyDescent="0.25">
      <c r="A38" s="8" t="s">
        <v>127</v>
      </c>
      <c r="B38" s="8">
        <v>4500</v>
      </c>
      <c r="C38" s="8">
        <v>4050</v>
      </c>
    </row>
    <row r="39" spans="1:4" x14ac:dyDescent="0.25">
      <c r="A39" s="8" t="s">
        <v>161</v>
      </c>
      <c r="B39" s="8">
        <v>99710</v>
      </c>
      <c r="C39" s="8">
        <v>76050</v>
      </c>
    </row>
    <row r="40" spans="1:4" x14ac:dyDescent="0.25">
      <c r="A40" s="6" t="s">
        <v>168</v>
      </c>
      <c r="B40" s="8">
        <v>4500</v>
      </c>
      <c r="C40" s="8">
        <v>4050</v>
      </c>
    </row>
    <row r="41" spans="1:4" x14ac:dyDescent="0.25">
      <c r="A41" s="6" t="s">
        <v>206</v>
      </c>
      <c r="B41" s="8">
        <v>75000</v>
      </c>
      <c r="C41" s="8">
        <v>57203.39</v>
      </c>
    </row>
    <row r="42" spans="1:4" x14ac:dyDescent="0.25">
      <c r="A42" s="24" t="s">
        <v>23</v>
      </c>
      <c r="B42" s="20">
        <f>SUM(B32:B41)</f>
        <v>486750</v>
      </c>
      <c r="C42" s="20">
        <f>SUM(C32:C41)</f>
        <v>381203.39</v>
      </c>
    </row>
    <row r="43" spans="1:4" x14ac:dyDescent="0.25">
      <c r="A43" s="60"/>
      <c r="B43" s="59"/>
      <c r="C43" s="59"/>
    </row>
    <row r="44" spans="1:4" x14ac:dyDescent="0.25">
      <c r="A44" s="60"/>
      <c r="B44" s="59"/>
      <c r="C44" s="59"/>
    </row>
    <row r="45" spans="1:4" x14ac:dyDescent="0.25">
      <c r="A45" s="24" t="s">
        <v>29</v>
      </c>
    </row>
    <row r="46" spans="1:4" x14ac:dyDescent="0.25">
      <c r="A46" s="61"/>
    </row>
    <row r="47" spans="1:4" x14ac:dyDescent="0.25">
      <c r="A47" s="19" t="s">
        <v>23</v>
      </c>
      <c r="B47" s="44">
        <f>SUM(B43:B46)</f>
        <v>0</v>
      </c>
      <c r="C47" s="44">
        <f>SUM(C43:C46)</f>
        <v>0</v>
      </c>
    </row>
    <row r="48" spans="1:4" x14ac:dyDescent="0.25">
      <c r="A48" s="7"/>
      <c r="B48" s="6">
        <f>+B47-B45</f>
        <v>0</v>
      </c>
      <c r="C48" s="69">
        <f>+C47-C45</f>
        <v>0</v>
      </c>
      <c r="D48" s="59"/>
    </row>
    <row r="49" spans="1:14" x14ac:dyDescent="0.25">
      <c r="A49" s="24" t="s">
        <v>26</v>
      </c>
      <c r="B49" s="6"/>
      <c r="C49" s="69"/>
      <c r="D49" s="59"/>
    </row>
    <row r="50" spans="1:14" x14ac:dyDescent="0.25">
      <c r="A50" s="8" t="s">
        <v>58</v>
      </c>
      <c r="B50" s="8">
        <v>16320</v>
      </c>
      <c r="C50" s="8">
        <v>15993.6</v>
      </c>
    </row>
    <row r="51" spans="1:14" x14ac:dyDescent="0.25">
      <c r="A51" s="58" t="s">
        <v>49</v>
      </c>
      <c r="B51" s="8">
        <v>15000</v>
      </c>
      <c r="C51" s="8">
        <v>14700</v>
      </c>
    </row>
    <row r="52" spans="1:14" ht="15.75" thickBot="1" x14ac:dyDescent="0.3">
      <c r="A52" s="58" t="s">
        <v>58</v>
      </c>
      <c r="B52" s="8">
        <v>32640</v>
      </c>
      <c r="C52" s="8">
        <v>31987.200000000001</v>
      </c>
    </row>
    <row r="53" spans="1:14" ht="15.75" thickBot="1" x14ac:dyDescent="0.3">
      <c r="A53" s="64" t="s">
        <v>23</v>
      </c>
      <c r="B53" s="67">
        <f>SUM(B50:B52)</f>
        <v>63960</v>
      </c>
      <c r="C53" s="67">
        <f>SUM(C50:C52)</f>
        <v>62680.800000000003</v>
      </c>
    </row>
    <row r="54" spans="1:14" x14ac:dyDescent="0.25">
      <c r="A54" s="7"/>
      <c r="B54" s="66"/>
      <c r="C54" s="66"/>
    </row>
    <row r="55" spans="1:14" x14ac:dyDescent="0.25">
      <c r="A55" s="7"/>
      <c r="B55" s="6"/>
      <c r="C55" s="6"/>
    </row>
    <row r="56" spans="1:14" x14ac:dyDescent="0.25">
      <c r="A56" s="24" t="s">
        <v>27</v>
      </c>
      <c r="B56" s="6"/>
      <c r="C56" s="69"/>
      <c r="D56" s="59"/>
    </row>
    <row r="57" spans="1:14" x14ac:dyDescent="0.25">
      <c r="A57" s="58" t="s">
        <v>191</v>
      </c>
      <c r="B57" s="8">
        <v>3982434.3</v>
      </c>
      <c r="C57" s="8">
        <v>17955155.780000001</v>
      </c>
    </row>
    <row r="58" spans="1:14" x14ac:dyDescent="0.25">
      <c r="A58" s="19" t="s">
        <v>195</v>
      </c>
      <c r="B58" s="44">
        <v>14441727.17</v>
      </c>
      <c r="C58" s="44"/>
      <c r="D58" s="8">
        <f>+B28+B57+296214.12</f>
        <v>6450474.9000000004</v>
      </c>
      <c r="E58" s="8">
        <f>+C28+C57</f>
        <v>20039215.150000002</v>
      </c>
    </row>
    <row r="59" spans="1:14" x14ac:dyDescent="0.25">
      <c r="A59" s="19"/>
      <c r="B59" s="44"/>
      <c r="C59" s="44"/>
      <c r="E59" s="59"/>
    </row>
    <row r="60" spans="1:14" x14ac:dyDescent="0.25">
      <c r="A60" s="7"/>
      <c r="E60" s="59"/>
    </row>
    <row r="61" spans="1:14" x14ac:dyDescent="0.25">
      <c r="A61" s="63"/>
    </row>
    <row r="62" spans="1:14" x14ac:dyDescent="0.25">
      <c r="A62" s="19" t="s">
        <v>185</v>
      </c>
      <c r="B62" s="20">
        <f>+B28+B42+B53+B57</f>
        <v>6704970.7800000003</v>
      </c>
      <c r="C62" s="20">
        <f>+C28+C42+C53+C57</f>
        <v>20483099.34</v>
      </c>
      <c r="D62" s="59">
        <f>+B28+B42+B53+B57+296214.12</f>
        <v>7001184.9000000004</v>
      </c>
      <c r="E62" s="8">
        <f>+C28+C42+C53+C57</f>
        <v>20483099.34</v>
      </c>
    </row>
    <row r="63" spans="1:14" x14ac:dyDescent="0.25">
      <c r="A63" s="27"/>
      <c r="B63" s="28"/>
      <c r="C63" s="28"/>
      <c r="D63" s="70"/>
    </row>
    <row r="64" spans="1:14" s="5" customFormat="1" x14ac:dyDescent="0.25">
      <c r="A64" s="45"/>
      <c r="B64" s="46"/>
      <c r="C64" s="46"/>
      <c r="D64" s="46"/>
      <c r="E64" s="47"/>
      <c r="F64" s="8"/>
      <c r="G64" s="47"/>
      <c r="H64" s="47"/>
      <c r="I64" s="47"/>
      <c r="J64" s="47"/>
      <c r="K64" s="47"/>
      <c r="L64" s="47"/>
      <c r="M64" s="47"/>
      <c r="N64" s="47"/>
    </row>
    <row r="65" spans="1:14" s="5" customFormat="1" x14ac:dyDescent="0.25">
      <c r="A65" s="45"/>
      <c r="B65" s="46"/>
      <c r="C65" s="46"/>
      <c r="D65" s="46"/>
      <c r="E65" s="47"/>
      <c r="F65" s="8"/>
      <c r="G65" s="47"/>
      <c r="H65" s="47"/>
      <c r="I65" s="47"/>
      <c r="J65" s="47"/>
      <c r="K65" s="47"/>
      <c r="L65" s="47"/>
      <c r="M65" s="47"/>
      <c r="N65" s="47"/>
    </row>
    <row r="66" spans="1:14" x14ac:dyDescent="0.25">
      <c r="A66" s="24" t="s">
        <v>28</v>
      </c>
      <c r="B66" s="6"/>
      <c r="C66" s="6"/>
      <c r="D66" s="6"/>
    </row>
    <row r="67" spans="1:14" x14ac:dyDescent="0.25">
      <c r="A67" s="24"/>
      <c r="B67" s="6"/>
      <c r="C67" s="6"/>
      <c r="D67" s="6"/>
    </row>
    <row r="68" spans="1:14" x14ac:dyDescent="0.25">
      <c r="A68" s="25" t="s">
        <v>23</v>
      </c>
      <c r="B68" s="6"/>
      <c r="C68" s="6"/>
      <c r="D68" s="6"/>
    </row>
    <row r="69" spans="1:14" x14ac:dyDescent="0.25">
      <c r="A69" s="24" t="s">
        <v>29</v>
      </c>
      <c r="B69" s="6"/>
      <c r="C69" s="6"/>
      <c r="D69" s="6"/>
    </row>
    <row r="70" spans="1:14" x14ac:dyDescent="0.25">
      <c r="A70" s="25"/>
      <c r="B70" s="6"/>
      <c r="C70" s="6"/>
    </row>
    <row r="71" spans="1:14" x14ac:dyDescent="0.25">
      <c r="A71" s="25" t="s">
        <v>23</v>
      </c>
      <c r="B71" s="6">
        <v>0</v>
      </c>
      <c r="C71" s="6">
        <v>0</v>
      </c>
      <c r="D71" s="6"/>
    </row>
    <row r="72" spans="1:14" x14ac:dyDescent="0.25">
      <c r="A72" s="7"/>
      <c r="B72" s="6"/>
      <c r="C72" s="6"/>
      <c r="D72" s="6"/>
    </row>
    <row r="73" spans="1:14" x14ac:dyDescent="0.25">
      <c r="A73" s="7"/>
      <c r="B73" s="6"/>
      <c r="C73" s="6"/>
      <c r="D73" s="6"/>
    </row>
    <row r="74" spans="1:14" x14ac:dyDescent="0.25">
      <c r="A74" s="24" t="s">
        <v>30</v>
      </c>
      <c r="B74" s="6"/>
      <c r="C74" s="6"/>
      <c r="D74" s="6"/>
    </row>
    <row r="75" spans="1:14" x14ac:dyDescent="0.25">
      <c r="A75" s="58" t="s">
        <v>35</v>
      </c>
      <c r="B75" s="8">
        <v>39935.96</v>
      </c>
      <c r="C75" s="8">
        <v>39935.96</v>
      </c>
      <c r="D75" s="6"/>
    </row>
    <row r="76" spans="1:14" x14ac:dyDescent="0.25">
      <c r="A76" s="58" t="s">
        <v>39</v>
      </c>
      <c r="B76" s="8">
        <v>4047849.14</v>
      </c>
      <c r="C76" s="8">
        <v>4023413.8</v>
      </c>
      <c r="D76" s="6"/>
    </row>
    <row r="77" spans="1:14" x14ac:dyDescent="0.25">
      <c r="A77" s="58" t="s">
        <v>34</v>
      </c>
      <c r="B77" s="8">
        <v>18663.099999999999</v>
      </c>
      <c r="C77" s="8">
        <v>18663.099999999999</v>
      </c>
      <c r="D77" s="6"/>
    </row>
    <row r="78" spans="1:14" x14ac:dyDescent="0.25">
      <c r="A78" s="58" t="s">
        <v>36</v>
      </c>
      <c r="B78" s="8">
        <v>211770.48</v>
      </c>
      <c r="C78" s="8">
        <v>211770.48</v>
      </c>
      <c r="D78" s="6"/>
    </row>
    <row r="79" spans="1:14" x14ac:dyDescent="0.25">
      <c r="A79" s="58" t="s">
        <v>50</v>
      </c>
      <c r="B79" s="8">
        <v>7598407.8499999996</v>
      </c>
      <c r="C79" s="8">
        <v>7598407.0499999998</v>
      </c>
      <c r="D79" s="6"/>
      <c r="F79" s="44"/>
    </row>
    <row r="80" spans="1:14" x14ac:dyDescent="0.25">
      <c r="A80" s="62" t="s">
        <v>51</v>
      </c>
      <c r="B80" s="8">
        <v>248013.58</v>
      </c>
      <c r="C80" s="8">
        <v>248013.58</v>
      </c>
      <c r="D80" s="6"/>
      <c r="F80" s="51"/>
    </row>
    <row r="81" spans="1:4" x14ac:dyDescent="0.25">
      <c r="A81" s="58" t="s">
        <v>52</v>
      </c>
      <c r="B81" s="8">
        <v>607372.30000000005</v>
      </c>
      <c r="C81" s="8">
        <v>607372.30000000005</v>
      </c>
      <c r="D81" s="6"/>
    </row>
    <row r="82" spans="1:4" x14ac:dyDescent="0.25">
      <c r="A82" s="58" t="s">
        <v>53</v>
      </c>
      <c r="B82" s="8">
        <v>402018.58</v>
      </c>
      <c r="C82" s="8">
        <v>402018.58</v>
      </c>
      <c r="D82" s="6"/>
    </row>
    <row r="83" spans="1:4" x14ac:dyDescent="0.25">
      <c r="A83" s="62" t="s">
        <v>59</v>
      </c>
      <c r="B83" s="8">
        <v>67560.22</v>
      </c>
      <c r="C83" s="8">
        <v>67560.22</v>
      </c>
      <c r="D83" s="6"/>
    </row>
    <row r="84" spans="1:4" x14ac:dyDescent="0.25">
      <c r="A84" s="62" t="s">
        <v>50</v>
      </c>
      <c r="B84" s="8">
        <v>35954.99</v>
      </c>
      <c r="C84" s="8">
        <v>35954.99</v>
      </c>
      <c r="D84" s="6"/>
    </row>
    <row r="85" spans="1:4" x14ac:dyDescent="0.25">
      <c r="A85" s="8" t="s">
        <v>120</v>
      </c>
      <c r="B85" s="8">
        <v>5000</v>
      </c>
      <c r="C85" s="8">
        <v>5000</v>
      </c>
      <c r="D85" s="6"/>
    </row>
    <row r="86" spans="1:4" x14ac:dyDescent="0.25">
      <c r="A86" s="8" t="s">
        <v>121</v>
      </c>
      <c r="B86" s="8">
        <v>4380</v>
      </c>
      <c r="C86" s="8">
        <v>4380</v>
      </c>
      <c r="D86" s="6"/>
    </row>
    <row r="87" spans="1:4" x14ac:dyDescent="0.25">
      <c r="A87" s="8" t="s">
        <v>123</v>
      </c>
      <c r="B87" s="8">
        <v>224415.23</v>
      </c>
      <c r="C87" s="8">
        <v>224415.23</v>
      </c>
      <c r="D87" s="6"/>
    </row>
    <row r="88" spans="1:4" x14ac:dyDescent="0.25">
      <c r="A88" s="8" t="s">
        <v>124</v>
      </c>
      <c r="B88" s="8">
        <v>232932</v>
      </c>
      <c r="C88" s="8">
        <v>232932</v>
      </c>
      <c r="D88" s="6"/>
    </row>
    <row r="89" spans="1:4" x14ac:dyDescent="0.25">
      <c r="A89" s="8" t="s">
        <v>121</v>
      </c>
      <c r="B89" s="8">
        <v>38760</v>
      </c>
      <c r="C89" s="8">
        <v>38760</v>
      </c>
      <c r="D89" s="6"/>
    </row>
    <row r="90" spans="1:4" x14ac:dyDescent="0.25">
      <c r="A90" s="8" t="s">
        <v>34</v>
      </c>
      <c r="B90" s="8">
        <v>42768.3</v>
      </c>
      <c r="C90" s="8">
        <v>42768.3</v>
      </c>
      <c r="D90" s="6"/>
    </row>
    <row r="91" spans="1:4" x14ac:dyDescent="0.25">
      <c r="A91" s="8" t="s">
        <v>131</v>
      </c>
      <c r="B91" s="8">
        <v>52226.8</v>
      </c>
      <c r="C91" s="8">
        <v>52226.8</v>
      </c>
      <c r="D91" s="6"/>
    </row>
    <row r="92" spans="1:4" x14ac:dyDescent="0.25">
      <c r="A92" s="8" t="s">
        <v>121</v>
      </c>
      <c r="B92" s="8">
        <v>31380</v>
      </c>
      <c r="C92" s="8">
        <v>31380</v>
      </c>
      <c r="D92" s="6"/>
    </row>
    <row r="93" spans="1:4" x14ac:dyDescent="0.25">
      <c r="A93" s="8" t="s">
        <v>35</v>
      </c>
      <c r="B93" s="8">
        <v>22260.560000000001</v>
      </c>
      <c r="C93" s="8">
        <v>22260.560000000001</v>
      </c>
      <c r="D93" s="6"/>
    </row>
    <row r="94" spans="1:4" x14ac:dyDescent="0.25">
      <c r="A94" s="6" t="s">
        <v>167</v>
      </c>
      <c r="B94" s="8">
        <v>731.86</v>
      </c>
      <c r="C94" s="8">
        <v>731.86</v>
      </c>
      <c r="D94" s="6"/>
    </row>
    <row r="95" spans="1:4" x14ac:dyDescent="0.25">
      <c r="A95" s="6" t="s">
        <v>39</v>
      </c>
      <c r="B95" s="8">
        <v>4071060.93</v>
      </c>
      <c r="C95" s="8">
        <v>4068095.9</v>
      </c>
      <c r="D95" s="6"/>
    </row>
    <row r="96" spans="1:4" x14ac:dyDescent="0.25">
      <c r="A96" s="6" t="s">
        <v>124</v>
      </c>
      <c r="B96" s="8">
        <v>37288</v>
      </c>
      <c r="C96" s="8">
        <v>37288</v>
      </c>
      <c r="D96" s="6"/>
    </row>
    <row r="97" spans="1:4" x14ac:dyDescent="0.25">
      <c r="A97" s="6" t="s">
        <v>193</v>
      </c>
      <c r="B97" s="8">
        <v>20000</v>
      </c>
      <c r="C97" s="8">
        <v>20000</v>
      </c>
      <c r="D97" s="6"/>
    </row>
    <row r="98" spans="1:4" x14ac:dyDescent="0.25">
      <c r="A98" s="6" t="s">
        <v>202</v>
      </c>
      <c r="B98" s="8">
        <v>70000</v>
      </c>
      <c r="C98" s="8">
        <v>70000</v>
      </c>
      <c r="D98" s="6"/>
    </row>
    <row r="99" spans="1:4" ht="15.75" x14ac:dyDescent="0.25">
      <c r="A99" s="43" t="s">
        <v>23</v>
      </c>
      <c r="B99" s="26">
        <f>SUM(B75:B98)</f>
        <v>18130749.880000006</v>
      </c>
      <c r="C99" s="26">
        <f>SUM(C75:C98)</f>
        <v>18103348.710000005</v>
      </c>
      <c r="D99" s="6"/>
    </row>
    <row r="100" spans="1:4" x14ac:dyDescent="0.25">
      <c r="A100" s="7"/>
      <c r="B100" s="6"/>
      <c r="C100" s="6"/>
      <c r="D100" s="6"/>
    </row>
    <row r="101" spans="1:4" x14ac:dyDescent="0.25">
      <c r="A101" s="7"/>
      <c r="B101" s="6"/>
      <c r="C101" s="6"/>
      <c r="D101" s="6"/>
    </row>
    <row r="102" spans="1:4" ht="15.75" x14ac:dyDescent="0.25">
      <c r="A102" s="19" t="s">
        <v>22</v>
      </c>
      <c r="B102" s="26">
        <f>+B58+B62+B99</f>
        <v>39277447.830000006</v>
      </c>
      <c r="C102" s="26">
        <f>+C62+C99</f>
        <v>38586448.050000004</v>
      </c>
      <c r="D102" s="6"/>
    </row>
    <row r="103" spans="1:4" x14ac:dyDescent="0.25">
      <c r="A103" s="7"/>
      <c r="B103" s="6"/>
      <c r="C103" s="6"/>
      <c r="D103" s="6"/>
    </row>
    <row r="104" spans="1:4" ht="15.75" x14ac:dyDescent="0.25">
      <c r="A104" s="19" t="s">
        <v>31</v>
      </c>
      <c r="B104" s="26">
        <v>39123062.530000001</v>
      </c>
      <c r="C104" s="26">
        <v>38453223.910000004</v>
      </c>
      <c r="D104" s="6"/>
    </row>
    <row r="105" spans="1:4" x14ac:dyDescent="0.25">
      <c r="A105" s="7"/>
      <c r="B105" s="6"/>
      <c r="C105" s="6"/>
      <c r="D105" s="6"/>
    </row>
    <row r="106" spans="1:4" x14ac:dyDescent="0.25">
      <c r="A106" s="19" t="s">
        <v>32</v>
      </c>
      <c r="B106" s="20">
        <f>+B102-B104</f>
        <v>154385.30000000447</v>
      </c>
      <c r="C106" s="20">
        <f>+C102-C104</f>
        <v>133224.1400000006</v>
      </c>
      <c r="D106" s="6"/>
    </row>
    <row r="107" spans="1:4" x14ac:dyDescent="0.25">
      <c r="A107" s="7"/>
      <c r="B107" s="6"/>
      <c r="C107" s="6"/>
      <c r="D107" s="6"/>
    </row>
    <row r="108" spans="1:4" x14ac:dyDescent="0.25">
      <c r="A108" s="7"/>
      <c r="B108" s="6"/>
      <c r="C108" s="6"/>
      <c r="D108" s="6"/>
    </row>
    <row r="109" spans="1:4" x14ac:dyDescent="0.25">
      <c r="A109" s="7"/>
      <c r="B109" s="6"/>
      <c r="C109" s="6"/>
      <c r="D109" s="6"/>
    </row>
    <row r="110" spans="1:4" x14ac:dyDescent="0.25">
      <c r="A110" s="7"/>
      <c r="B110" s="6"/>
      <c r="C110" s="6"/>
      <c r="D110" s="6"/>
    </row>
    <row r="111" spans="1:4" x14ac:dyDescent="0.25">
      <c r="A111" s="7"/>
      <c r="B111" s="6"/>
      <c r="C111" s="6"/>
      <c r="D111" s="6"/>
    </row>
    <row r="112" spans="1:4" x14ac:dyDescent="0.25">
      <c r="A112" s="7"/>
      <c r="B112" s="6"/>
      <c r="C112" s="6"/>
      <c r="D112" s="6"/>
    </row>
    <row r="113" spans="4:4" x14ac:dyDescent="0.25">
      <c r="D113" s="6"/>
    </row>
    <row r="114" spans="4:4" x14ac:dyDescent="0.25">
      <c r="D114" s="65"/>
    </row>
    <row r="116" spans="4:4" x14ac:dyDescent="0.25">
      <c r="D116" s="59"/>
    </row>
    <row r="117" spans="4:4" x14ac:dyDescent="0.25">
      <c r="D117" s="59"/>
    </row>
    <row r="118" spans="4:4" x14ac:dyDescent="0.25">
      <c r="D118" s="5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2025-08-05T13:06:25Z</cp:lastPrinted>
  <dcterms:created xsi:type="dcterms:W3CDTF">2021-12-06T11:44:16Z</dcterms:created>
  <dcterms:modified xsi:type="dcterms:W3CDTF">2025-08-05T13:23:10Z</dcterms:modified>
</cp:coreProperties>
</file>